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ЛАН 2022\"/>
    </mc:Choice>
  </mc:AlternateContent>
  <bookViews>
    <workbookView xWindow="0" yWindow="0" windowWidth="20490" windowHeight="7395" activeTab="4"/>
  </bookViews>
  <sheets>
    <sheet name="стр.1 МЗ" sheetId="7" r:id="rId1"/>
    <sheet name="стр.1 ПД" sheetId="5" r:id="rId2"/>
    <sheet name="Лист2" sheetId="12" r:id="rId3"/>
    <sheet name="Лист1" sheetId="11" r:id="rId4"/>
    <sheet name="стр.2_5 МЗ" sheetId="8" r:id="rId5"/>
    <sheet name="стр.2_5 ПД" sheetId="6" r:id="rId6"/>
    <sheet name="стр.2_5 ПД (2)" sheetId="10" r:id="rId7"/>
    <sheet name="стр.2_5 ИЦ" sheetId="9" r:id="rId8"/>
    <sheet name="ИЦ зпл" sheetId="13" r:id="rId9"/>
  </sheets>
  <definedNames>
    <definedName name="_xlnm.Print_Area" localSheetId="0">'стр.1 МЗ'!$A$1:$FO$23</definedName>
    <definedName name="_xlnm.Print_Area" localSheetId="7">'стр.2_5 ИЦ'!$25:$46</definedName>
    <definedName name="_xlnm.Print_Area" localSheetId="4">'стр.2_5 МЗ'!$2:$194</definedName>
    <definedName name="_xlnm.Print_Area" localSheetId="5">'стр.2_5 ПД'!$137:$188</definedName>
    <definedName name="_xlnm.Print_Area" localSheetId="6">'стр.2_5 ПД (2)'!$23:$190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M37" i="8" l="1"/>
  <c r="EO19" i="7"/>
  <c r="CM45" i="9" l="1"/>
  <c r="CM41" i="9"/>
  <c r="CM44" i="9"/>
  <c r="CM38" i="9"/>
  <c r="CM33" i="9"/>
  <c r="AO20" i="7" l="1"/>
  <c r="CJ170" i="8"/>
  <c r="CM37" i="9" l="1"/>
  <c r="EO18" i="13"/>
  <c r="Y18" i="13"/>
  <c r="CM43" i="10" l="1"/>
  <c r="AO21" i="12" l="1"/>
  <c r="Y21" i="12"/>
  <c r="EO20" i="12"/>
  <c r="AO20" i="12"/>
  <c r="EO19" i="12"/>
  <c r="AO19" i="12"/>
  <c r="EO18" i="12"/>
  <c r="AO18" i="12"/>
  <c r="EO17" i="12"/>
  <c r="EO21" i="12" s="1"/>
  <c r="AO17" i="12"/>
  <c r="EO16" i="12"/>
  <c r="AO16" i="12"/>
  <c r="EO20" i="5" l="1"/>
  <c r="EO19" i="5"/>
  <c r="EO18" i="5"/>
  <c r="EO17" i="5"/>
  <c r="EO16" i="5"/>
  <c r="EO21" i="5"/>
  <c r="AO19" i="5"/>
  <c r="EO20" i="7" l="1"/>
  <c r="AO19" i="7"/>
  <c r="AO17" i="7"/>
  <c r="CJ184" i="10" l="1"/>
  <c r="CJ174" i="10"/>
  <c r="CJ164" i="10"/>
  <c r="CJ153" i="10"/>
  <c r="CJ154" i="10" s="1"/>
  <c r="CL145" i="10"/>
  <c r="CJ134" i="10"/>
  <c r="CL126" i="10"/>
  <c r="CL127" i="10" s="1"/>
  <c r="CJ113" i="10"/>
  <c r="CE91" i="10"/>
  <c r="BD91" i="10"/>
  <c r="CE80" i="10"/>
  <c r="BD80" i="10"/>
  <c r="CE70" i="10"/>
  <c r="BD70" i="10"/>
  <c r="CJ57" i="10"/>
  <c r="BW42" i="10"/>
  <c r="BW39" i="10"/>
  <c r="BW38" i="10"/>
  <c r="BW36" i="10"/>
  <c r="CM30" i="10"/>
  <c r="CJ10" i="10"/>
  <c r="CJ9" i="10"/>
  <c r="CJ11" i="10" l="1"/>
  <c r="CM35" i="10"/>
  <c r="CW44" i="10" s="1"/>
  <c r="Y21" i="5" l="1"/>
  <c r="Y21" i="7"/>
  <c r="AO18" i="7"/>
  <c r="EO18" i="7" s="1"/>
  <c r="AO16" i="5"/>
  <c r="AO17" i="5"/>
  <c r="AO18" i="5"/>
  <c r="BW48" i="8" l="1"/>
  <c r="AO16" i="7" l="1"/>
  <c r="EO16" i="7" s="1"/>
  <c r="EO21" i="7" s="1"/>
  <c r="BW42" i="8" l="1"/>
  <c r="CE88" i="8" l="1"/>
  <c r="CL132" i="8" l="1"/>
  <c r="CJ172" i="6" l="1"/>
  <c r="CJ189" i="9" l="1"/>
  <c r="CJ183" i="9"/>
  <c r="CJ170" i="9"/>
  <c r="CJ154" i="9"/>
  <c r="CJ155" i="9" s="1"/>
  <c r="CL146" i="9"/>
  <c r="CJ135" i="9"/>
  <c r="CL127" i="9"/>
  <c r="CL128" i="9" s="1"/>
  <c r="CJ114" i="9"/>
  <c r="BD92" i="9"/>
  <c r="CE82" i="9"/>
  <c r="BD82" i="9"/>
  <c r="CE72" i="9"/>
  <c r="BD72" i="9"/>
  <c r="CJ59" i="9"/>
  <c r="BW44" i="9"/>
  <c r="BW41" i="9"/>
  <c r="BW40" i="9"/>
  <c r="BW38" i="9"/>
  <c r="CM32" i="9"/>
  <c r="CJ12" i="9"/>
  <c r="CJ11" i="9"/>
  <c r="CJ10" i="9"/>
  <c r="CJ9" i="9"/>
  <c r="CJ13" i="9" l="1"/>
  <c r="CW46" i="9"/>
  <c r="CJ181" i="8" l="1"/>
  <c r="CJ191" i="8" l="1"/>
  <c r="AO20" i="5" l="1"/>
  <c r="CL149" i="8"/>
  <c r="CE99" i="8"/>
  <c r="CE92" i="6"/>
  <c r="CJ29" i="8"/>
  <c r="CJ10" i="8"/>
  <c r="CJ182" i="6"/>
  <c r="CM32" i="6"/>
  <c r="CM36" i="8"/>
  <c r="CJ139" i="8"/>
  <c r="CJ119" i="8"/>
  <c r="BD88" i="8"/>
  <c r="CJ63" i="8"/>
  <c r="CJ59" i="6"/>
  <c r="BD92" i="6"/>
  <c r="CJ164" i="6"/>
  <c r="CJ135" i="6"/>
  <c r="CJ10" i="6"/>
  <c r="CJ11" i="6"/>
  <c r="CJ12" i="6"/>
  <c r="CJ9" i="6"/>
  <c r="CJ154" i="6"/>
  <c r="CJ155" i="6" s="1"/>
  <c r="CE82" i="6"/>
  <c r="CE72" i="6"/>
  <c r="BD82" i="6"/>
  <c r="BD72" i="6"/>
  <c r="CL127" i="6"/>
  <c r="CL128" i="6" s="1"/>
  <c r="BW40" i="6"/>
  <c r="BW38" i="6"/>
  <c r="BW44" i="6"/>
  <c r="BW41" i="6"/>
  <c r="CM37" i="6" s="1"/>
  <c r="BW45" i="8"/>
  <c r="CM45" i="8" s="1"/>
  <c r="CM48" i="8"/>
  <c r="CM42" i="8"/>
  <c r="CJ114" i="6"/>
  <c r="CL146" i="6"/>
  <c r="CM49" i="8" l="1"/>
  <c r="CM45" i="6"/>
  <c r="CW46" i="6"/>
  <c r="CJ13" i="6"/>
  <c r="CE78" i="8"/>
  <c r="AO21" i="5"/>
  <c r="CM41" i="8"/>
  <c r="AO21" i="7" l="1"/>
  <c r="EO17" i="7"/>
  <c r="CW50" i="8"/>
</calcChain>
</file>

<file path=xl/sharedStrings.xml><?xml version="1.0" encoding="utf-8"?>
<sst xmlns="http://schemas.openxmlformats.org/spreadsheetml/2006/main" count="1203" uniqueCount="187">
  <si>
    <t>№ 
п/п</t>
  </si>
  <si>
    <t>Среднемесячный размер оплаты труда на одного работника, руб.</t>
  </si>
  <si>
    <t>в том числе:</t>
  </si>
  <si>
    <t>всего</t>
  </si>
  <si>
    <t>Установленная численность, единиц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</si>
  <si>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</si>
  <si>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</si>
  <si>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</si>
  <si>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</si>
  <si>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</si>
  <si>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</si>
  <si>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Должность, 
группа должностей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</si>
  <si>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</si>
  <si>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</si>
  <si>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</si>
  <si>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</si>
  <si>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Код видов расходов</t>
  </si>
  <si>
    <t>Наименование расходов</t>
  </si>
  <si>
    <t>Средний размер выплаты на одного работника в день, руб.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</si>
  <si>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</si>
  <si>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</si>
  <si>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</si>
  <si>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</si>
  <si>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</si>
  <si>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</si>
  <si>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</si>
  <si>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</si>
  <si>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Сумма 
взноса, 
руб.</t>
  </si>
  <si>
    <t>Размер базы 
для начисления страховых взносов, 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</si>
  <si>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</si>
  <si>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</si>
  <si>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</si>
  <si>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</si>
  <si>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</si>
  <si>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</si>
  <si>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</si>
  <si>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</si>
  <si>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</si>
  <si>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</si>
  <si>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</si>
  <si>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</si>
  <si>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</si>
  <si>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</si>
  <si>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</si>
  <si>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</si>
  <si>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</si>
  <si>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</si>
  <si>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</si>
  <si>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</si>
  <si>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</si>
  <si>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</si>
  <si>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Сумма, руб. 
(гр. 3 x гр. 4)</t>
  </si>
  <si>
    <t>Общая сумма выплат, руб. 
(гр. 3 x гр. 4)</t>
  </si>
  <si>
    <t>Наименование показателя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</si>
  <si>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</si>
  <si>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</si>
  <si>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</si>
  <si>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</si>
  <si>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</si>
  <si>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</si>
  <si>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</si>
  <si>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</si>
  <si>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</si>
  <si>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</si>
  <si>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</si>
  <si>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</si>
  <si>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</si>
  <si>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</si>
  <si>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</si>
  <si>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</si>
  <si>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</si>
  <si>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</si>
  <si>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</si>
  <si>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</si>
  <si>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Количество</t>
  </si>
  <si>
    <t>Стоимость 
с учетом НДС, 
руб.</t>
  </si>
  <si>
    <t>Ставка 
арендной 
платы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</si>
  <si>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</si>
  <si>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</si>
  <si>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</si>
  <si>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</si>
  <si>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</si>
  <si>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Наименование государственного внебюджетного фонда</t>
  </si>
  <si>
    <t>Количество договоров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</si>
  <si>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</si>
  <si>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</si>
  <si>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</si>
  <si>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руб. 
(гр. 2 x гр. 3)</t>
  </si>
  <si>
    <t>Количество работников, 
чел.</t>
  </si>
  <si>
    <t>Сумма исчисленного 
налога, подлежащего 
уплате, руб. 
(гр. 3 x гр. 4 / 100)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</si>
  <si>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</si>
  <si>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Директор</t>
  </si>
  <si>
    <t>Главный бухгалтер</t>
  </si>
  <si>
    <t>4</t>
  </si>
  <si>
    <t>5</t>
  </si>
  <si>
    <t>6</t>
  </si>
  <si>
    <t>7</t>
  </si>
  <si>
    <t>8</t>
  </si>
  <si>
    <t>9</t>
  </si>
  <si>
    <t>3.1.  Расчет (обоснование) расходов на уплату налогов, сборов и иных платежей</t>
  </si>
  <si>
    <t>3.2.  Расчет (обоснование) расходов на уплату налогов, сборов и иных платежей</t>
  </si>
  <si>
    <t>3.3.  Расчет (обоснование) расходов на уплату налогов, сборов и иных платежей</t>
  </si>
  <si>
    <t>851</t>
  </si>
  <si>
    <t>852</t>
  </si>
  <si>
    <t>853</t>
  </si>
  <si>
    <t>4.  Расчет (обоснование) расходов на безвозмездные перечисления организациям</t>
  </si>
  <si>
    <t>6.4. Расчет (обоснование) расходов на оплату аренды и услуг имущества</t>
  </si>
  <si>
    <t>244</t>
  </si>
  <si>
    <t>112</t>
  </si>
  <si>
    <t>113</t>
  </si>
  <si>
    <t>119</t>
  </si>
  <si>
    <t>1.2. Расчеты (обоснования) выплат персоналу при направлении в служебные командировки и спортсменов к месту проведения спортивных мероприятий</t>
  </si>
  <si>
    <t>321</t>
  </si>
  <si>
    <t>субсидии на финансовое обеспечение выполнения муниципального задания</t>
  </si>
  <si>
    <t>Расчеты (обоснования) к плану финансово-хозяйственной деятельности муниципального учреждения</t>
  </si>
  <si>
    <t>Субсидии на финансовое обеспечение выполнения муниципального задания</t>
  </si>
  <si>
    <t>Субсидии на финансовое обеспечение выполнения муниципальногоо задания</t>
  </si>
  <si>
    <t>Заместитель директора</t>
  </si>
  <si>
    <t>1. Расчеты (обоснования) выплат персоналу</t>
  </si>
  <si>
    <t>111</t>
  </si>
  <si>
    <t>1.4. Расчеты (обоснования) выплат персоналу при направлении в служебные командировки и спортсменов к месту проведения спортивных мероприятий</t>
  </si>
  <si>
    <t>Субсидии на иные цели</t>
  </si>
  <si>
    <t>244, 247</t>
  </si>
  <si>
    <t xml:space="preserve">1.3. Расчеты (обоснования) Пособия за первые три дня временной нетрудоспособности за счет средств работодателя </t>
  </si>
  <si>
    <t>4.  Расчет (обоснование) расходов на Исполнение судебных актов Российской Федерации и мировых соглашений по возмещению причиненного вреда</t>
  </si>
  <si>
    <t>831</t>
  </si>
  <si>
    <t xml:space="preserve">Директор                                                                                                                </t>
  </si>
  <si>
    <t xml:space="preserve">Главный бухгалтер                                                  </t>
  </si>
  <si>
    <t xml:space="preserve">Главный бухгалтер                                                             </t>
  </si>
  <si>
    <t xml:space="preserve">Директор                                                                                                                   </t>
  </si>
  <si>
    <t xml:space="preserve">Директор                                                                                                  </t>
  </si>
  <si>
    <t xml:space="preserve">Главный бухгалтер                                             </t>
  </si>
  <si>
    <t>Поступления от оказания услуг (выполнения работ) на платной основе</t>
  </si>
  <si>
    <t>Поступления от оказания услуг(выполнения работ) на платной основе</t>
  </si>
  <si>
    <t>Доходы от безвозмездных денежных поступлений</t>
  </si>
  <si>
    <t>Учитель</t>
  </si>
  <si>
    <t>Рабочий по обслуживанию здания</t>
  </si>
  <si>
    <t>Прочие педагоги</t>
  </si>
  <si>
    <t>Пособие на ребенка до 3-х лет</t>
  </si>
  <si>
    <t>Больничный лист</t>
  </si>
  <si>
    <t>Земельный налог</t>
  </si>
  <si>
    <t>Налог на имущество</t>
  </si>
  <si>
    <t>Экологический сбор</t>
  </si>
  <si>
    <t>Штраф</t>
  </si>
  <si>
    <t>Теплоэнергия</t>
  </si>
  <si>
    <t>Водоснабжение</t>
  </si>
  <si>
    <t>Услуги связи</t>
  </si>
  <si>
    <t>Электроснабжение</t>
  </si>
  <si>
    <t>Вывоз мусора</t>
  </si>
  <si>
    <t>Опрессовка</t>
  </si>
  <si>
    <t>Дератизация</t>
  </si>
  <si>
    <t>Измерение сопротивления</t>
  </si>
  <si>
    <t>Обслуживание тепловой энергии</t>
  </si>
  <si>
    <t>Метрологическая поверка</t>
  </si>
  <si>
    <t>Очистка кровли</t>
  </si>
  <si>
    <t>Обслуживание АПС</t>
  </si>
  <si>
    <t>Обслуживание видеонаблюдения</t>
  </si>
  <si>
    <t>Прочее</t>
  </si>
  <si>
    <t>Медосмотр</t>
  </si>
  <si>
    <t>здание</t>
  </si>
  <si>
    <t>Строительные материалы</t>
  </si>
  <si>
    <t>Мягкий инвентарь</t>
  </si>
  <si>
    <t>Канцтовары</t>
  </si>
  <si>
    <t xml:space="preserve">Хозяйситвенные товары </t>
  </si>
  <si>
    <t>Хозтовары</t>
  </si>
  <si>
    <t>Медикаменты</t>
  </si>
  <si>
    <t>Физическая охрана</t>
  </si>
  <si>
    <t>Прочие услуги</t>
  </si>
  <si>
    <t>Бухгалтер</t>
  </si>
  <si>
    <t>Секретарь</t>
  </si>
  <si>
    <t>Электроэнергия</t>
  </si>
  <si>
    <t>Уборка снега</t>
  </si>
  <si>
    <t>Штрафы</t>
  </si>
  <si>
    <t>Пени</t>
  </si>
  <si>
    <t>Учитель ФКР</t>
  </si>
  <si>
    <t>Учитель ОКР</t>
  </si>
  <si>
    <t>Обеспечение физической охраны</t>
  </si>
  <si>
    <t>Учитель молодые специалисты</t>
  </si>
  <si>
    <t>Прочие товары</t>
  </si>
  <si>
    <t>Педагоги</t>
  </si>
  <si>
    <t>Поступления от оказания услуг (выполнения работ) на иные цели</t>
  </si>
  <si>
    <t>Обучение сотрудников</t>
  </si>
  <si>
    <t>Летний лагерь</t>
  </si>
  <si>
    <t>Доходы от планых услуг</t>
  </si>
  <si>
    <t>Продуктовые пайки ,витаминизация</t>
  </si>
  <si>
    <t xml:space="preserve"> Програмное обеспечение  прочее</t>
  </si>
  <si>
    <t>Кнопка экстренного вызова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</si>
</sst>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_р_._-;\-* #,##0_р_._-;_-* &quot;-&quot;??_р_._-;_-@_-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0">
    <xf numFmtId="0" fontId="0" fillId="0" borderId="0" xfId="0"/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center" wrapText="1"/>
    </xf>
    <xf numFmtId="43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/>
    <xf numFmtId="0" fontId="2" fillId="0" borderId="0" xfId="0" applyNumberFormat="1" applyFont="1" applyBorder="1" applyAlignment="1"/>
    <xf numFmtId="164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43" fontId="2" fillId="0" borderId="1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165" fontId="2" fillId="0" borderId="7" xfId="1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49" fontId="4" fillId="3" borderId="11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3" borderId="11" xfId="0" applyNumberFormat="1" applyFont="1" applyFill="1" applyBorder="1" applyAlignment="1">
      <alignment horizontal="left"/>
    </xf>
    <xf numFmtId="165" fontId="2" fillId="0" borderId="5" xfId="1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3" fontId="2" fillId="0" borderId="5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center" vertical="center"/>
    </xf>
    <xf numFmtId="43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4" fillId="3" borderId="11" xfId="0" applyNumberFormat="1" applyFont="1" applyFill="1" applyBorder="1" applyAlignment="1">
      <alignment horizontal="center" wrapText="1"/>
    </xf>
    <xf numFmtId="41" fontId="2" fillId="0" borderId="5" xfId="1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left" vertical="center" wrapText="1"/>
    </xf>
    <xf numFmtId="43" fontId="2" fillId="2" borderId="5" xfId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/>
    </xf>
    <xf numFmtId="0" fontId="4" fillId="0" borderId="6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justify" vertical="center" wrapText="1"/>
    </xf>
    <xf numFmtId="0" fontId="7" fillId="0" borderId="0" xfId="0" applyNumberFormat="1" applyFont="1" applyBorder="1" applyAlignment="1">
      <alignment horizontal="justify" vertical="center" wrapText="1"/>
    </xf>
    <xf numFmtId="0" fontId="4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43" fontId="2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4" fillId="2" borderId="0" xfId="0" applyNumberFormat="1" applyFont="1" applyFill="1" applyBorder="1" applyAlignment="1">
      <alignment horizontal="center" wrapText="1"/>
    </xf>
    <xf numFmtId="0" fontId="4" fillId="0" borderId="11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left" wrapText="1"/>
    </xf>
    <xf numFmtId="0" fontId="4" fillId="0" borderId="0" xfId="0" applyNumberFormat="1" applyFont="1" applyBorder="1" applyAlignment="1">
      <alignment horizontal="center" wrapText="1"/>
    </xf>
    <xf numFmtId="0" fontId="2" fillId="0" borderId="6" xfId="0" applyNumberFormat="1" applyFont="1" applyBorder="1" applyAlignment="1">
      <alignment horizontal="left" vertical="center" wrapText="1" indent="2"/>
    </xf>
    <xf numFmtId="0" fontId="2" fillId="0" borderId="7" xfId="0" applyNumberFormat="1" applyFont="1" applyBorder="1" applyAlignment="1">
      <alignment horizontal="left" vertical="center" wrapText="1" indent="2"/>
    </xf>
    <xf numFmtId="0" fontId="2" fillId="2" borderId="5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left" vertical="center" wrapText="1" indent="2"/>
    </xf>
    <xf numFmtId="0" fontId="2" fillId="0" borderId="8" xfId="0" applyNumberFormat="1" applyFont="1" applyBorder="1" applyAlignment="1">
      <alignment horizontal="left" vertical="center" wrapText="1" indent="2"/>
    </xf>
    <xf numFmtId="43" fontId="2" fillId="2" borderId="3" xfId="1" applyFont="1" applyFill="1" applyBorder="1" applyAlignment="1">
      <alignment horizontal="center"/>
    </xf>
    <xf numFmtId="43" fontId="2" fillId="2" borderId="4" xfId="1" applyFont="1" applyFill="1" applyBorder="1" applyAlignment="1">
      <alignment horizontal="center"/>
    </xf>
    <xf numFmtId="43" fontId="2" fillId="2" borderId="8" xfId="1" applyFont="1" applyFill="1" applyBorder="1" applyAlignment="1">
      <alignment horizontal="center"/>
    </xf>
    <xf numFmtId="43" fontId="2" fillId="2" borderId="2" xfId="1" applyFont="1" applyFill="1" applyBorder="1" applyAlignment="1">
      <alignment horizontal="center"/>
    </xf>
    <xf numFmtId="43" fontId="2" fillId="2" borderId="11" xfId="1" applyFont="1" applyFill="1" applyBorder="1" applyAlignment="1">
      <alignment horizontal="center"/>
    </xf>
    <xf numFmtId="43" fontId="2" fillId="2" borderId="12" xfId="1" applyFont="1" applyFill="1" applyBorder="1" applyAlignment="1">
      <alignment horizontal="center"/>
    </xf>
    <xf numFmtId="43" fontId="2" fillId="2" borderId="3" xfId="1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center" vertical="center"/>
    </xf>
    <xf numFmtId="43" fontId="2" fillId="2" borderId="8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11" xfId="1" applyFont="1" applyFill="1" applyBorder="1" applyAlignment="1">
      <alignment horizontal="center" vertical="center"/>
    </xf>
    <xf numFmtId="43" fontId="2" fillId="2" borderId="12" xfId="1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2" fillId="0" borderId="5" xfId="1" applyNumberFormat="1" applyFont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0" fontId="2" fillId="2" borderId="5" xfId="0" applyNumberFormat="1" applyFont="1" applyFill="1" applyBorder="1" applyAlignment="1">
      <alignment horizontal="left" vertical="center" wrapText="1"/>
    </xf>
    <xf numFmtId="165" fontId="2" fillId="0" borderId="1" xfId="1" applyNumberFormat="1" applyFont="1" applyBorder="1" applyAlignment="1">
      <alignment vertical="center"/>
    </xf>
    <xf numFmtId="165" fontId="2" fillId="0" borderId="6" xfId="1" applyNumberFormat="1" applyFont="1" applyBorder="1" applyAlignment="1">
      <alignment vertical="center"/>
    </xf>
    <xf numFmtId="165" fontId="2" fillId="0" borderId="7" xfId="1" applyNumberFormat="1" applyFont="1" applyBorder="1" applyAlignment="1">
      <alignment vertical="center"/>
    </xf>
    <xf numFmtId="43" fontId="2" fillId="0" borderId="5" xfId="1" applyNumberFormat="1" applyFont="1" applyBorder="1" applyAlignment="1">
      <alignment horizontal="center" vertical="center"/>
    </xf>
    <xf numFmtId="43" fontId="2" fillId="2" borderId="5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3" fontId="3" fillId="0" borderId="4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right" vertical="center"/>
    </xf>
    <xf numFmtId="0" fontId="2" fillId="0" borderId="6" xfId="0" applyNumberFormat="1" applyFont="1" applyBorder="1" applyAlignment="1">
      <alignment horizontal="right" vertical="center"/>
    </xf>
    <xf numFmtId="0" fontId="2" fillId="0" borderId="7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4" fontId="2" fillId="0" borderId="5" xfId="0" applyNumberFormat="1" applyFont="1" applyBorder="1" applyAlignment="1">
      <alignment horizontal="center" vertical="top"/>
    </xf>
    <xf numFmtId="43" fontId="2" fillId="0" borderId="4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wrapText="1"/>
    </xf>
    <xf numFmtId="4" fontId="2" fillId="0" borderId="5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43" fontId="2" fillId="0" borderId="5" xfId="1" applyFont="1" applyBorder="1" applyAlignment="1">
      <alignment vertical="center"/>
    </xf>
    <xf numFmtId="43" fontId="2" fillId="2" borderId="5" xfId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center" vertical="center"/>
    </xf>
    <xf numFmtId="43" fontId="2" fillId="0" borderId="7" xfId="1" applyFont="1" applyFill="1" applyBorder="1" applyAlignment="1">
      <alignment horizontal="center" vertical="center"/>
    </xf>
    <xf numFmtId="43" fontId="2" fillId="0" borderId="5" xfId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wrapText="1"/>
    </xf>
    <xf numFmtId="41" fontId="2" fillId="2" borderId="5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D23"/>
  <sheetViews>
    <sheetView zoomScale="80" zoomScaleNormal="80" zoomScaleSheetLayoutView="91" workbookViewId="0">
      <selection activeCell="EO20" sqref="EO20:FE20"/>
    </sheetView>
  </sheetViews>
  <sheetFormatPr defaultColWidth="0.85546875" defaultRowHeight="12.75" x14ac:dyDescent="0.2"/>
  <cols>
    <col min="1" max="22" width="0.85546875" style="1"/>
    <col min="23" max="23" width="2" style="1" customWidth="1"/>
    <col min="24" max="24" width="0.85546875" style="1" customWidth="1"/>
    <col min="25" max="160" width="0.85546875" style="1"/>
    <col min="161" max="161" width="3.7109375" style="1" customWidth="1"/>
    <col min="162" max="177" width="0.85546875" style="1"/>
    <col min="178" max="178" width="12.28515625" style="1" bestFit="1" customWidth="1"/>
    <col min="179" max="202" width="0.85546875" style="1"/>
    <col min="203" max="203" width="4.85546875" style="1" bestFit="1" customWidth="1"/>
    <col min="204" max="16384" width="0.85546875" style="1"/>
  </cols>
  <sheetData>
    <row r="2" spans="1:161" s="7" customFormat="1" ht="15.75" x14ac:dyDescent="0.25">
      <c r="A2" s="78" t="s">
        <v>114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</row>
    <row r="3" spans="1:161" hidden="1" x14ac:dyDescent="0.2"/>
    <row r="4" spans="1:161" s="2" customFormat="1" ht="15" x14ac:dyDescent="0.25">
      <c r="A4" s="73" t="s">
        <v>118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</row>
    <row r="5" spans="1:161" ht="16.5" customHeight="1" x14ac:dyDescent="0.2"/>
    <row r="6" spans="1:161" s="6" customFormat="1" ht="14.25" x14ac:dyDescent="0.2">
      <c r="A6" s="6" t="s">
        <v>16</v>
      </c>
      <c r="X6" s="79" t="s">
        <v>119</v>
      </c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</row>
    <row r="7" spans="1:161" s="6" customFormat="1" ht="18" customHeight="1" x14ac:dyDescent="0.2"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</row>
    <row r="8" spans="1:161" s="6" customFormat="1" ht="14.25" x14ac:dyDescent="0.2">
      <c r="A8" s="80" t="s">
        <v>15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1" t="s">
        <v>113</v>
      </c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</row>
    <row r="9" spans="1:161" ht="17.25" customHeight="1" x14ac:dyDescent="0.2"/>
    <row r="10" spans="1:161" s="2" customFormat="1" ht="15" x14ac:dyDescent="0.25">
      <c r="A10" s="73" t="s">
        <v>14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</row>
    <row r="11" spans="1:161" ht="18" customHeight="1" x14ac:dyDescent="0.2"/>
    <row r="12" spans="1:161" s="3" customFormat="1" ht="13.5" customHeight="1" x14ac:dyDescent="0.2">
      <c r="A12" s="63" t="s">
        <v>0</v>
      </c>
      <c r="B12" s="64"/>
      <c r="C12" s="64"/>
      <c r="D12" s="64"/>
      <c r="E12" s="64"/>
      <c r="F12" s="65"/>
      <c r="G12" s="63" t="s">
        <v>11</v>
      </c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5"/>
      <c r="Y12" s="63" t="s">
        <v>4</v>
      </c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5"/>
      <c r="AO12" s="74" t="s">
        <v>1</v>
      </c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6"/>
      <c r="DI12" s="63" t="s">
        <v>8</v>
      </c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5"/>
      <c r="DY12" s="63" t="s">
        <v>9</v>
      </c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5"/>
      <c r="EO12" s="63" t="s">
        <v>10</v>
      </c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5"/>
    </row>
    <row r="13" spans="1:161" s="3" customFormat="1" ht="13.5" customHeight="1" x14ac:dyDescent="0.2">
      <c r="A13" s="66"/>
      <c r="B13" s="67"/>
      <c r="C13" s="67"/>
      <c r="D13" s="67"/>
      <c r="E13" s="67"/>
      <c r="F13" s="68"/>
      <c r="G13" s="66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8"/>
      <c r="Y13" s="66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8"/>
      <c r="AO13" s="63" t="s">
        <v>3</v>
      </c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5"/>
      <c r="BF13" s="74" t="s">
        <v>2</v>
      </c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6"/>
      <c r="DI13" s="66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8"/>
      <c r="DY13" s="66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8"/>
      <c r="EO13" s="66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8"/>
    </row>
    <row r="14" spans="1:161" s="3" customFormat="1" ht="39.75" customHeight="1" x14ac:dyDescent="0.2">
      <c r="A14" s="69"/>
      <c r="B14" s="70"/>
      <c r="C14" s="70"/>
      <c r="D14" s="70"/>
      <c r="E14" s="70"/>
      <c r="F14" s="71"/>
      <c r="G14" s="69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1"/>
      <c r="Y14" s="69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1"/>
      <c r="AO14" s="69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1"/>
      <c r="BF14" s="77" t="s">
        <v>5</v>
      </c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 t="s">
        <v>6</v>
      </c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 t="s">
        <v>7</v>
      </c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69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1"/>
      <c r="DY14" s="69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1"/>
      <c r="EO14" s="69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1"/>
    </row>
    <row r="15" spans="1:161" s="4" customFormat="1" x14ac:dyDescent="0.2">
      <c r="A15" s="72">
        <v>1</v>
      </c>
      <c r="B15" s="72"/>
      <c r="C15" s="72"/>
      <c r="D15" s="72"/>
      <c r="E15" s="72"/>
      <c r="F15" s="72"/>
      <c r="G15" s="72">
        <v>2</v>
      </c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>
        <v>3</v>
      </c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>
        <v>4</v>
      </c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>
        <v>5</v>
      </c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>
        <v>6</v>
      </c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>
        <v>7</v>
      </c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>
        <v>8</v>
      </c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>
        <v>9</v>
      </c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>
        <v>10</v>
      </c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</row>
    <row r="16" spans="1:161" s="4" customFormat="1" ht="22.5" customHeight="1" x14ac:dyDescent="0.2">
      <c r="A16" s="62" t="s">
        <v>29</v>
      </c>
      <c r="B16" s="62"/>
      <c r="C16" s="62"/>
      <c r="D16" s="62"/>
      <c r="E16" s="62"/>
      <c r="F16" s="62"/>
      <c r="G16" s="55" t="s">
        <v>91</v>
      </c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7"/>
      <c r="Y16" s="83">
        <v>1</v>
      </c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61">
        <f>SUM(BF16:DH16)</f>
        <v>58944</v>
      </c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>
        <v>46944</v>
      </c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>
        <v>5040</v>
      </c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>
        <v>6960</v>
      </c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>
        <f>Y16*AO16*12</f>
        <v>707328</v>
      </c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</row>
    <row r="17" spans="1:212" s="4" customFormat="1" ht="52.5" customHeight="1" x14ac:dyDescent="0.2">
      <c r="A17" s="62" t="s">
        <v>33</v>
      </c>
      <c r="B17" s="62"/>
      <c r="C17" s="62"/>
      <c r="D17" s="62"/>
      <c r="E17" s="62"/>
      <c r="F17" s="62"/>
      <c r="G17" s="55" t="s">
        <v>117</v>
      </c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7"/>
      <c r="Y17" s="83">
        <v>4</v>
      </c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61">
        <f>SUM(BF17:DH17)</f>
        <v>26792</v>
      </c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>
        <v>26792</v>
      </c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>
        <f>Y17*AO17*12</f>
        <v>1286016</v>
      </c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</row>
    <row r="18" spans="1:212" s="4" customFormat="1" ht="69" customHeight="1" x14ac:dyDescent="0.2">
      <c r="A18" s="52" t="s">
        <v>39</v>
      </c>
      <c r="B18" s="53"/>
      <c r="C18" s="53"/>
      <c r="D18" s="53"/>
      <c r="E18" s="53"/>
      <c r="F18" s="54"/>
      <c r="G18" s="55" t="s">
        <v>179</v>
      </c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7"/>
      <c r="Y18" s="58">
        <v>39</v>
      </c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60"/>
      <c r="AO18" s="46">
        <f t="shared" ref="AO18" si="0">SUM(BF18:DH18)</f>
        <v>127625</v>
      </c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8"/>
      <c r="BF18" s="46">
        <v>47309</v>
      </c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8"/>
      <c r="BX18" s="46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8"/>
      <c r="CQ18" s="46">
        <v>80316</v>
      </c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8"/>
      <c r="DI18" s="49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1"/>
      <c r="DY18" s="46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8"/>
      <c r="EO18" s="46">
        <f>Y18*AO18*3</f>
        <v>14932125</v>
      </c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8"/>
    </row>
    <row r="19" spans="1:212" s="4" customFormat="1" ht="69" customHeight="1" x14ac:dyDescent="0.2">
      <c r="A19" s="52" t="s">
        <v>93</v>
      </c>
      <c r="B19" s="53"/>
      <c r="C19" s="53"/>
      <c r="D19" s="53"/>
      <c r="E19" s="53"/>
      <c r="F19" s="54"/>
      <c r="G19" s="55" t="s">
        <v>137</v>
      </c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7"/>
      <c r="Y19" s="58">
        <v>3</v>
      </c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60"/>
      <c r="AO19" s="46">
        <f>SUM(BF19:DH19)</f>
        <v>46078</v>
      </c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8"/>
      <c r="BF19" s="46">
        <v>32060</v>
      </c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8"/>
      <c r="BX19" s="46">
        <v>2430</v>
      </c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8"/>
      <c r="CQ19" s="46">
        <v>11588</v>
      </c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8"/>
      <c r="DI19" s="49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1"/>
      <c r="DY19" s="46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8"/>
      <c r="EO19" s="46">
        <f>Y19*AO19*3+7299</f>
        <v>422001</v>
      </c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8"/>
    </row>
    <row r="20" spans="1:212" s="4" customFormat="1" ht="69" customHeight="1" x14ac:dyDescent="0.2">
      <c r="A20" s="52" t="s">
        <v>94</v>
      </c>
      <c r="B20" s="53"/>
      <c r="C20" s="53"/>
      <c r="D20" s="53"/>
      <c r="E20" s="53"/>
      <c r="F20" s="54"/>
      <c r="G20" s="55" t="s">
        <v>136</v>
      </c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7"/>
      <c r="Y20" s="58">
        <v>10</v>
      </c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60"/>
      <c r="AO20" s="46">
        <f>SUM(BF20:DH20)</f>
        <v>108244</v>
      </c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8"/>
      <c r="BF20" s="46">
        <v>64857</v>
      </c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8"/>
      <c r="BX20" s="46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8"/>
      <c r="CQ20" s="46">
        <v>43387</v>
      </c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8"/>
      <c r="DI20" s="49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1"/>
      <c r="DY20" s="46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8"/>
      <c r="EO20" s="46">
        <f>Y20*AO20*3</f>
        <v>3247320</v>
      </c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8"/>
    </row>
    <row r="21" spans="1:212" s="5" customFormat="1" ht="21" customHeight="1" x14ac:dyDescent="0.2">
      <c r="A21" s="86" t="s">
        <v>12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8"/>
      <c r="Y21" s="89">
        <f>SUM(Y16:AN20)</f>
        <v>57</v>
      </c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90">
        <f>SUM(AO16:BF20)</f>
        <v>585645</v>
      </c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91" t="s">
        <v>13</v>
      </c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83" t="s">
        <v>13</v>
      </c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 t="s">
        <v>13</v>
      </c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5" t="s">
        <v>13</v>
      </c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 t="s">
        <v>13</v>
      </c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85">
        <f>EO20+EO19+EO18+EO17+EO16-384593</f>
        <v>20210197</v>
      </c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U21" s="84"/>
      <c r="GV21" s="84"/>
      <c r="GW21" s="84"/>
      <c r="GX21" s="84"/>
      <c r="GY21" s="84"/>
      <c r="GZ21" s="84"/>
      <c r="HA21" s="84"/>
      <c r="HB21" s="84"/>
      <c r="HC21" s="84"/>
      <c r="HD21" s="84"/>
    </row>
    <row r="22" spans="1:212" x14ac:dyDescent="0.2">
      <c r="FV22" s="32"/>
    </row>
    <row r="23" spans="1:212" x14ac:dyDescent="0.2">
      <c r="FV23" s="30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</row>
  </sheetData>
  <mergeCells count="89">
    <mergeCell ref="GU21:HD21"/>
    <mergeCell ref="EO21:FE21"/>
    <mergeCell ref="A21:X21"/>
    <mergeCell ref="Y21:AN21"/>
    <mergeCell ref="AO21:BE21"/>
    <mergeCell ref="BF21:BW21"/>
    <mergeCell ref="BX21:CP21"/>
    <mergeCell ref="FV21:GR21"/>
    <mergeCell ref="CQ21:DH21"/>
    <mergeCell ref="DI21:DX21"/>
    <mergeCell ref="DY21:EN21"/>
    <mergeCell ref="EO18:FE18"/>
    <mergeCell ref="A18:F18"/>
    <mergeCell ref="G18:X18"/>
    <mergeCell ref="Y18:AN18"/>
    <mergeCell ref="AO18:BE18"/>
    <mergeCell ref="BF18:BW18"/>
    <mergeCell ref="BX18:CP18"/>
    <mergeCell ref="CQ18:DH18"/>
    <mergeCell ref="DI18:DX18"/>
    <mergeCell ref="DY18:EN18"/>
    <mergeCell ref="DI17:DX17"/>
    <mergeCell ref="DY17:EN17"/>
    <mergeCell ref="A16:F16"/>
    <mergeCell ref="G16:X16"/>
    <mergeCell ref="Y16:AN16"/>
    <mergeCell ref="AO16:BE16"/>
    <mergeCell ref="BF16:BW16"/>
    <mergeCell ref="BX16:CP16"/>
    <mergeCell ref="CQ16:DH16"/>
    <mergeCell ref="DI16:DX16"/>
    <mergeCell ref="DY16:EN16"/>
    <mergeCell ref="G17:X17"/>
    <mergeCell ref="Y17:AN17"/>
    <mergeCell ref="AO17:BE17"/>
    <mergeCell ref="BF17:BW17"/>
    <mergeCell ref="BX17:CP17"/>
    <mergeCell ref="A2:FE2"/>
    <mergeCell ref="A4:FE4"/>
    <mergeCell ref="X6:FE6"/>
    <mergeCell ref="A8:AO8"/>
    <mergeCell ref="AP8:FE8"/>
    <mergeCell ref="A10:FE10"/>
    <mergeCell ref="EO12:FE14"/>
    <mergeCell ref="AO13:BE14"/>
    <mergeCell ref="BF13:DH13"/>
    <mergeCell ref="BF14:BW14"/>
    <mergeCell ref="BX14:CP14"/>
    <mergeCell ref="CQ14:DH14"/>
    <mergeCell ref="A12:F14"/>
    <mergeCell ref="G12:X14"/>
    <mergeCell ref="Y12:AN14"/>
    <mergeCell ref="AO12:DH12"/>
    <mergeCell ref="EO16:FE16"/>
    <mergeCell ref="EO17:FE17"/>
    <mergeCell ref="A17:F17"/>
    <mergeCell ref="DI12:DX14"/>
    <mergeCell ref="DY12:EN14"/>
    <mergeCell ref="CQ15:DH15"/>
    <mergeCell ref="DI15:DX15"/>
    <mergeCell ref="DY15:EN15"/>
    <mergeCell ref="EO15:FE15"/>
    <mergeCell ref="A15:F15"/>
    <mergeCell ref="G15:X15"/>
    <mergeCell ref="Y15:AN15"/>
    <mergeCell ref="AO15:BE15"/>
    <mergeCell ref="BF15:BW15"/>
    <mergeCell ref="BX15:CP15"/>
    <mergeCell ref="CQ17:DH17"/>
    <mergeCell ref="A19:F19"/>
    <mergeCell ref="G19:X19"/>
    <mergeCell ref="Y19:AN19"/>
    <mergeCell ref="AO19:BE19"/>
    <mergeCell ref="BF19:BW19"/>
    <mergeCell ref="BX19:CP19"/>
    <mergeCell ref="CQ19:DH19"/>
    <mergeCell ref="DI19:DX19"/>
    <mergeCell ref="DY19:EN19"/>
    <mergeCell ref="EO19:FE19"/>
    <mergeCell ref="A20:F20"/>
    <mergeCell ref="G20:X20"/>
    <mergeCell ref="Y20:AN20"/>
    <mergeCell ref="AO20:BE20"/>
    <mergeCell ref="BF20:BW20"/>
    <mergeCell ref="BX20:CP20"/>
    <mergeCell ref="CQ20:DH20"/>
    <mergeCell ref="DI20:DX20"/>
    <mergeCell ref="DY20:EN20"/>
    <mergeCell ref="EO20:FE20"/>
  </mergeCells>
  <pageMargins left="0.19685039370078741" right="0.11811023622047245" top="0.39370078740157483" bottom="0.39370078740157483" header="0.19685039370078741" footer="0.19685039370078741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E21"/>
  <sheetViews>
    <sheetView zoomScaleNormal="100" zoomScaleSheetLayoutView="80" workbookViewId="0">
      <selection activeCell="DM27" sqref="DM26:DM27"/>
    </sheetView>
  </sheetViews>
  <sheetFormatPr defaultColWidth="0.85546875" defaultRowHeight="12.75" x14ac:dyDescent="0.2"/>
  <cols>
    <col min="1" max="23" width="0.85546875" style="1"/>
    <col min="24" max="24" width="0.85546875" style="1" customWidth="1"/>
    <col min="25" max="16384" width="0.85546875" style="1"/>
  </cols>
  <sheetData>
    <row r="2" spans="1:161" s="7" customFormat="1" ht="15.75" x14ac:dyDescent="0.25">
      <c r="A2" s="78" t="s">
        <v>114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</row>
    <row r="4" spans="1:161" s="2" customFormat="1" ht="15" x14ac:dyDescent="0.25">
      <c r="A4" s="73" t="s">
        <v>118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</row>
    <row r="5" spans="1:161" ht="16.5" customHeight="1" x14ac:dyDescent="0.2"/>
    <row r="6" spans="1:161" s="6" customFormat="1" ht="14.25" x14ac:dyDescent="0.2">
      <c r="A6" s="80" t="s">
        <v>16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79" t="s">
        <v>119</v>
      </c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</row>
    <row r="7" spans="1:161" s="6" customFormat="1" ht="18" customHeight="1" x14ac:dyDescent="0.2"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</row>
    <row r="8" spans="1:161" s="6" customFormat="1" ht="30" customHeight="1" x14ac:dyDescent="0.2">
      <c r="A8" s="80" t="s">
        <v>15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93" t="s">
        <v>132</v>
      </c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</row>
    <row r="9" spans="1:161" ht="17.25" customHeight="1" x14ac:dyDescent="0.2"/>
    <row r="10" spans="1:161" s="2" customFormat="1" ht="15" x14ac:dyDescent="0.25">
      <c r="A10" s="73" t="s">
        <v>14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</row>
    <row r="11" spans="1:161" ht="18" customHeight="1" x14ac:dyDescent="0.2"/>
    <row r="12" spans="1:161" s="3" customFormat="1" ht="13.5" customHeight="1" x14ac:dyDescent="0.2">
      <c r="A12" s="63" t="s">
        <v>0</v>
      </c>
      <c r="B12" s="64"/>
      <c r="C12" s="64"/>
      <c r="D12" s="64"/>
      <c r="E12" s="64"/>
      <c r="F12" s="65"/>
      <c r="G12" s="63" t="s">
        <v>11</v>
      </c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5"/>
      <c r="Y12" s="63" t="s">
        <v>4</v>
      </c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5"/>
      <c r="AO12" s="74" t="s">
        <v>1</v>
      </c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6"/>
      <c r="DI12" s="63" t="s">
        <v>8</v>
      </c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5"/>
      <c r="DY12" s="63" t="s">
        <v>9</v>
      </c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5"/>
      <c r="EO12" s="63" t="s">
        <v>10</v>
      </c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5"/>
    </row>
    <row r="13" spans="1:161" s="3" customFormat="1" ht="13.5" customHeight="1" x14ac:dyDescent="0.2">
      <c r="A13" s="66"/>
      <c r="B13" s="67"/>
      <c r="C13" s="67"/>
      <c r="D13" s="67"/>
      <c r="E13" s="67"/>
      <c r="F13" s="68"/>
      <c r="G13" s="66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8"/>
      <c r="Y13" s="66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8"/>
      <c r="AO13" s="63" t="s">
        <v>3</v>
      </c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5"/>
      <c r="BF13" s="74" t="s">
        <v>2</v>
      </c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6"/>
      <c r="DI13" s="66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8"/>
      <c r="DY13" s="66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8"/>
      <c r="EO13" s="66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8"/>
    </row>
    <row r="14" spans="1:161" s="3" customFormat="1" ht="39.75" customHeight="1" x14ac:dyDescent="0.2">
      <c r="A14" s="69"/>
      <c r="B14" s="70"/>
      <c r="C14" s="70"/>
      <c r="D14" s="70"/>
      <c r="E14" s="70"/>
      <c r="F14" s="71"/>
      <c r="G14" s="69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1"/>
      <c r="Y14" s="69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1"/>
      <c r="AO14" s="69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1"/>
      <c r="BF14" s="77" t="s">
        <v>5</v>
      </c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 t="s">
        <v>6</v>
      </c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 t="s">
        <v>7</v>
      </c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69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1"/>
      <c r="DY14" s="69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1"/>
      <c r="EO14" s="69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1"/>
    </row>
    <row r="15" spans="1:161" s="4" customFormat="1" x14ac:dyDescent="0.2">
      <c r="A15" s="72">
        <v>1</v>
      </c>
      <c r="B15" s="72"/>
      <c r="C15" s="72"/>
      <c r="D15" s="72"/>
      <c r="E15" s="72"/>
      <c r="F15" s="72"/>
      <c r="G15" s="72">
        <v>2</v>
      </c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>
        <v>3</v>
      </c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>
        <v>4</v>
      </c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>
        <v>5</v>
      </c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>
        <v>6</v>
      </c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>
        <v>7</v>
      </c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>
        <v>8</v>
      </c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>
        <v>9</v>
      </c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>
        <v>10</v>
      </c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</row>
    <row r="16" spans="1:161" s="4" customFormat="1" ht="15" customHeight="1" x14ac:dyDescent="0.2">
      <c r="A16" s="62" t="s">
        <v>29</v>
      </c>
      <c r="B16" s="62"/>
      <c r="C16" s="62"/>
      <c r="D16" s="62"/>
      <c r="E16" s="62"/>
      <c r="F16" s="62"/>
      <c r="G16" s="55" t="s">
        <v>91</v>
      </c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7"/>
      <c r="Y16" s="83">
        <v>1</v>
      </c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61">
        <f t="shared" ref="AO16:AO18" si="0">CQ16</f>
        <v>0</v>
      </c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>
        <v>10200</v>
      </c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>
        <f>BF16*8</f>
        <v>81600</v>
      </c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</row>
    <row r="17" spans="1:161" s="4" customFormat="1" ht="38.25" customHeight="1" x14ac:dyDescent="0.2">
      <c r="A17" s="62" t="s">
        <v>33</v>
      </c>
      <c r="B17" s="62"/>
      <c r="C17" s="62"/>
      <c r="D17" s="62"/>
      <c r="E17" s="62"/>
      <c r="F17" s="62"/>
      <c r="G17" s="55" t="s">
        <v>92</v>
      </c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7"/>
      <c r="Y17" s="83">
        <v>1</v>
      </c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61">
        <f t="shared" si="0"/>
        <v>0</v>
      </c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>
        <v>3400</v>
      </c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>
        <f t="shared" ref="EO17:EO19" si="1">BF17*8</f>
        <v>27200</v>
      </c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</row>
    <row r="18" spans="1:161" s="4" customFormat="1" ht="39.75" customHeight="1" x14ac:dyDescent="0.2">
      <c r="A18" s="62" t="s">
        <v>39</v>
      </c>
      <c r="B18" s="62"/>
      <c r="C18" s="62"/>
      <c r="D18" s="62"/>
      <c r="E18" s="62"/>
      <c r="F18" s="62"/>
      <c r="G18" s="55" t="s">
        <v>168</v>
      </c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7"/>
      <c r="Y18" s="83">
        <v>1</v>
      </c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61">
        <f t="shared" si="0"/>
        <v>0</v>
      </c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>
        <v>3400</v>
      </c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>
        <f t="shared" si="1"/>
        <v>27200</v>
      </c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</row>
    <row r="19" spans="1:161" s="4" customFormat="1" ht="39.75" customHeight="1" x14ac:dyDescent="0.2">
      <c r="A19" s="62" t="s">
        <v>39</v>
      </c>
      <c r="B19" s="62"/>
      <c r="C19" s="62"/>
      <c r="D19" s="62"/>
      <c r="E19" s="62"/>
      <c r="F19" s="62"/>
      <c r="G19" s="55" t="s">
        <v>169</v>
      </c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7"/>
      <c r="Y19" s="83">
        <v>1</v>
      </c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61">
        <f t="shared" ref="AO19" si="2">CQ19</f>
        <v>0</v>
      </c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>
        <v>1200</v>
      </c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>
        <f t="shared" si="1"/>
        <v>9600</v>
      </c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</row>
    <row r="20" spans="1:161" s="4" customFormat="1" ht="35.25" customHeight="1" x14ac:dyDescent="0.2">
      <c r="A20" s="62" t="s">
        <v>93</v>
      </c>
      <c r="B20" s="62"/>
      <c r="C20" s="62"/>
      <c r="D20" s="62"/>
      <c r="E20" s="62"/>
      <c r="F20" s="62"/>
      <c r="G20" s="95" t="s">
        <v>135</v>
      </c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83">
        <v>6</v>
      </c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61">
        <f>CQ20</f>
        <v>0</v>
      </c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>
        <v>5107.1899999999996</v>
      </c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94">
        <f>(BF20*Y20)*8</f>
        <v>245145.12</v>
      </c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</row>
    <row r="21" spans="1:161" s="4" customFormat="1" ht="30" customHeight="1" x14ac:dyDescent="0.2">
      <c r="A21" s="86" t="s">
        <v>12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8"/>
      <c r="Y21" s="83">
        <f>SUM(Y16:AN20)</f>
        <v>10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90">
        <f>SUM(AO16:BE18)</f>
        <v>0</v>
      </c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 t="s">
        <v>13</v>
      </c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 t="s">
        <v>13</v>
      </c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 t="s">
        <v>13</v>
      </c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90" t="s">
        <v>13</v>
      </c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90" t="s">
        <v>13</v>
      </c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94">
        <f>SUM(EO16:FE20)</f>
        <v>390745.12</v>
      </c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</row>
  </sheetData>
  <mergeCells count="88">
    <mergeCell ref="EO19:FE19"/>
    <mergeCell ref="BF19:BW19"/>
    <mergeCell ref="BX19:CP19"/>
    <mergeCell ref="CQ19:DH19"/>
    <mergeCell ref="DI19:DX19"/>
    <mergeCell ref="DY19:EN19"/>
    <mergeCell ref="G18:X18"/>
    <mergeCell ref="A19:F19"/>
    <mergeCell ref="G19:X19"/>
    <mergeCell ref="Y19:AN19"/>
    <mergeCell ref="AO19:BE19"/>
    <mergeCell ref="EO20:FE20"/>
    <mergeCell ref="A20:F20"/>
    <mergeCell ref="G20:X20"/>
    <mergeCell ref="Y20:AN20"/>
    <mergeCell ref="AO20:BE20"/>
    <mergeCell ref="BF20:BW20"/>
    <mergeCell ref="BX20:CP20"/>
    <mergeCell ref="A21:X21"/>
    <mergeCell ref="DY21:EN21"/>
    <mergeCell ref="DY16:EN16"/>
    <mergeCell ref="DI16:DX16"/>
    <mergeCell ref="AO16:BE16"/>
    <mergeCell ref="BF16:BW16"/>
    <mergeCell ref="CQ20:DH20"/>
    <mergeCell ref="DI20:DX20"/>
    <mergeCell ref="DY20:EN20"/>
    <mergeCell ref="DI18:DX18"/>
    <mergeCell ref="DY18:EN18"/>
    <mergeCell ref="Y17:AN17"/>
    <mergeCell ref="A18:F18"/>
    <mergeCell ref="G17:X17"/>
    <mergeCell ref="Y18:AN18"/>
    <mergeCell ref="A17:F17"/>
    <mergeCell ref="EO21:FE21"/>
    <mergeCell ref="CQ21:DH21"/>
    <mergeCell ref="DI21:DX21"/>
    <mergeCell ref="Y21:AN21"/>
    <mergeCell ref="AO21:BE21"/>
    <mergeCell ref="BF21:BW21"/>
    <mergeCell ref="BX21:CP21"/>
    <mergeCell ref="AG6:FE6"/>
    <mergeCell ref="A6:AF6"/>
    <mergeCell ref="EO16:FE16"/>
    <mergeCell ref="AO17:BE17"/>
    <mergeCell ref="BF17:BW17"/>
    <mergeCell ref="DI17:DX17"/>
    <mergeCell ref="DY17:EN17"/>
    <mergeCell ref="EO17:FE17"/>
    <mergeCell ref="A16:F16"/>
    <mergeCell ref="G16:X16"/>
    <mergeCell ref="DY12:EN14"/>
    <mergeCell ref="CQ14:DH14"/>
    <mergeCell ref="CQ15:DH15"/>
    <mergeCell ref="EO12:FE14"/>
    <mergeCell ref="BX14:CP14"/>
    <mergeCell ref="BX15:CP15"/>
    <mergeCell ref="EO18:FE18"/>
    <mergeCell ref="Y16:AN16"/>
    <mergeCell ref="AO18:BE18"/>
    <mergeCell ref="BF18:BW18"/>
    <mergeCell ref="BX18:CP18"/>
    <mergeCell ref="CQ18:DH18"/>
    <mergeCell ref="CQ16:DH16"/>
    <mergeCell ref="BX16:CP16"/>
    <mergeCell ref="BX17:CP17"/>
    <mergeCell ref="CQ17:DH17"/>
    <mergeCell ref="A2:FE2"/>
    <mergeCell ref="EO15:FE15"/>
    <mergeCell ref="DY15:EN15"/>
    <mergeCell ref="DI15:DX15"/>
    <mergeCell ref="AO13:BE14"/>
    <mergeCell ref="A10:FE10"/>
    <mergeCell ref="A15:F15"/>
    <mergeCell ref="A12:F14"/>
    <mergeCell ref="A8:AU8"/>
    <mergeCell ref="AV8:FE8"/>
    <mergeCell ref="A4:FE4"/>
    <mergeCell ref="DI12:DX14"/>
    <mergeCell ref="AO15:BE15"/>
    <mergeCell ref="G12:X14"/>
    <mergeCell ref="G15:X15"/>
    <mergeCell ref="BF14:BW14"/>
    <mergeCell ref="BF15:BW15"/>
    <mergeCell ref="Y15:AN15"/>
    <mergeCell ref="BF13:DH13"/>
    <mergeCell ref="Y12:AN14"/>
    <mergeCell ref="AO12:DH12"/>
  </mergeCells>
  <pageMargins left="0.59055118110236227" right="0.51181102362204722" top="0.78740157480314965" bottom="0.39370078740157483" header="0.19685039370078741" footer="0.19685039370078741"/>
  <pageSetup paperSize="9"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21"/>
  <sheetViews>
    <sheetView topLeftCell="A4" workbookViewId="0">
      <selection activeCell="I11" sqref="I11"/>
    </sheetView>
  </sheetViews>
  <sheetFormatPr defaultRowHeight="12.75" x14ac:dyDescent="0.2"/>
  <cols>
    <col min="2" max="2" width="2.140625" customWidth="1"/>
    <col min="3" max="6" width="9.140625" hidden="1" customWidth="1"/>
    <col min="8" max="8" width="7.5703125" customWidth="1"/>
    <col min="9" max="24" width="9.140625" hidden="1" customWidth="1"/>
    <col min="26" max="26" width="9.140625" customWidth="1"/>
    <col min="27" max="27" width="1.42578125" customWidth="1"/>
    <col min="28" max="40" width="9.140625" hidden="1" customWidth="1"/>
    <col min="44" max="44" width="4.85546875" customWidth="1"/>
    <col min="45" max="57" width="9.140625" hidden="1" customWidth="1"/>
    <col min="61" max="61" width="8" customWidth="1"/>
    <col min="62" max="75" width="9.140625" hidden="1" customWidth="1"/>
    <col min="133" max="133" width="8.5703125" customWidth="1"/>
    <col min="134" max="144" width="9.140625" hidden="1" customWidth="1"/>
    <col min="146" max="146" width="6.85546875" customWidth="1"/>
    <col min="147" max="156" width="9.140625" hidden="1" customWidth="1"/>
    <col min="157" max="157" width="0.7109375" hidden="1" customWidth="1"/>
    <col min="158" max="161" width="9.140625" hidden="1" customWidth="1"/>
  </cols>
  <sheetData>
    <row r="1" spans="1:161" s="1" customFormat="1" x14ac:dyDescent="0.2"/>
    <row r="2" spans="1:161" s="42" customFormat="1" ht="15.75" x14ac:dyDescent="0.25">
      <c r="A2" s="78" t="s">
        <v>114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</row>
    <row r="3" spans="1:161" s="1" customFormat="1" x14ac:dyDescent="0.2"/>
    <row r="4" spans="1:161" s="2" customFormat="1" ht="15" x14ac:dyDescent="0.25">
      <c r="A4" s="73" t="s">
        <v>118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</row>
    <row r="5" spans="1:161" s="1" customFormat="1" ht="16.5" customHeight="1" x14ac:dyDescent="0.2"/>
    <row r="6" spans="1:161" s="41" customFormat="1" ht="14.25" x14ac:dyDescent="0.2">
      <c r="A6" s="80" t="s">
        <v>16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79" t="s">
        <v>119</v>
      </c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</row>
    <row r="7" spans="1:161" s="41" customFormat="1" ht="18" customHeight="1" x14ac:dyDescent="0.2"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</row>
    <row r="8" spans="1:161" s="41" customFormat="1" ht="30" customHeight="1" x14ac:dyDescent="0.2">
      <c r="A8" s="80" t="s">
        <v>15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93" t="s">
        <v>132</v>
      </c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</row>
    <row r="9" spans="1:161" s="1" customFormat="1" ht="17.25" customHeight="1" x14ac:dyDescent="0.2"/>
    <row r="10" spans="1:161" s="2" customFormat="1" ht="15" x14ac:dyDescent="0.25">
      <c r="A10" s="73" t="s">
        <v>14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</row>
    <row r="11" spans="1:161" s="1" customFormat="1" ht="18" customHeight="1" x14ac:dyDescent="0.2"/>
    <row r="12" spans="1:161" s="40" customFormat="1" ht="13.5" customHeight="1" x14ac:dyDescent="0.2">
      <c r="A12" s="63" t="s">
        <v>0</v>
      </c>
      <c r="B12" s="64"/>
      <c r="C12" s="64"/>
      <c r="D12" s="64"/>
      <c r="E12" s="64"/>
      <c r="F12" s="65"/>
      <c r="G12" s="63" t="s">
        <v>11</v>
      </c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5"/>
      <c r="Y12" s="63" t="s">
        <v>4</v>
      </c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5"/>
      <c r="AO12" s="74" t="s">
        <v>1</v>
      </c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6"/>
      <c r="DI12" s="63" t="s">
        <v>8</v>
      </c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5"/>
      <c r="DY12" s="63" t="s">
        <v>9</v>
      </c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5"/>
      <c r="EO12" s="63" t="s">
        <v>10</v>
      </c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5"/>
    </row>
    <row r="13" spans="1:161" s="40" customFormat="1" ht="13.5" customHeight="1" x14ac:dyDescent="0.2">
      <c r="A13" s="66"/>
      <c r="B13" s="67"/>
      <c r="C13" s="67"/>
      <c r="D13" s="67"/>
      <c r="E13" s="67"/>
      <c r="F13" s="68"/>
      <c r="G13" s="66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8"/>
      <c r="Y13" s="66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8"/>
      <c r="AO13" s="63" t="s">
        <v>3</v>
      </c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5"/>
      <c r="BF13" s="74" t="s">
        <v>2</v>
      </c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6"/>
      <c r="DI13" s="66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8"/>
      <c r="DY13" s="66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8"/>
      <c r="EO13" s="66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8"/>
    </row>
    <row r="14" spans="1:161" s="40" customFormat="1" ht="39.75" customHeight="1" x14ac:dyDescent="0.2">
      <c r="A14" s="69"/>
      <c r="B14" s="70"/>
      <c r="C14" s="70"/>
      <c r="D14" s="70"/>
      <c r="E14" s="70"/>
      <c r="F14" s="71"/>
      <c r="G14" s="69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1"/>
      <c r="Y14" s="69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1"/>
      <c r="AO14" s="69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1"/>
      <c r="BF14" s="77" t="s">
        <v>5</v>
      </c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 t="s">
        <v>6</v>
      </c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 t="s">
        <v>7</v>
      </c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69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1"/>
      <c r="DY14" s="69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1"/>
      <c r="EO14" s="69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1"/>
    </row>
    <row r="15" spans="1:161" s="4" customFormat="1" x14ac:dyDescent="0.2">
      <c r="A15" s="72">
        <v>1</v>
      </c>
      <c r="B15" s="72"/>
      <c r="C15" s="72"/>
      <c r="D15" s="72"/>
      <c r="E15" s="72"/>
      <c r="F15" s="72"/>
      <c r="G15" s="72">
        <v>2</v>
      </c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>
        <v>3</v>
      </c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>
        <v>4</v>
      </c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>
        <v>5</v>
      </c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>
        <v>6</v>
      </c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>
        <v>7</v>
      </c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>
        <v>8</v>
      </c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>
        <v>9</v>
      </c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>
        <v>10</v>
      </c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</row>
    <row r="16" spans="1:161" s="4" customFormat="1" ht="15" customHeight="1" x14ac:dyDescent="0.2">
      <c r="A16" s="62" t="s">
        <v>29</v>
      </c>
      <c r="B16" s="62"/>
      <c r="C16" s="62"/>
      <c r="D16" s="62"/>
      <c r="E16" s="62"/>
      <c r="F16" s="62"/>
      <c r="G16" s="55" t="s">
        <v>91</v>
      </c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7"/>
      <c r="Y16" s="83">
        <v>1</v>
      </c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61">
        <f t="shared" ref="AO16:AO19" si="0">CQ16</f>
        <v>0</v>
      </c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>
        <v>10200</v>
      </c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>
        <f>BF16*8</f>
        <v>81600</v>
      </c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</row>
    <row r="17" spans="1:161" s="4" customFormat="1" ht="38.25" customHeight="1" x14ac:dyDescent="0.2">
      <c r="A17" s="62" t="s">
        <v>33</v>
      </c>
      <c r="B17" s="62"/>
      <c r="C17" s="62"/>
      <c r="D17" s="62"/>
      <c r="E17" s="62"/>
      <c r="F17" s="62"/>
      <c r="G17" s="55" t="s">
        <v>92</v>
      </c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7"/>
      <c r="Y17" s="83">
        <v>1</v>
      </c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61">
        <f t="shared" si="0"/>
        <v>0</v>
      </c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>
        <v>3400</v>
      </c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>
        <f t="shared" ref="EO17:EO19" si="1">BF17*8</f>
        <v>27200</v>
      </c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</row>
    <row r="18" spans="1:161" s="4" customFormat="1" ht="39.75" customHeight="1" x14ac:dyDescent="0.2">
      <c r="A18" s="62" t="s">
        <v>39</v>
      </c>
      <c r="B18" s="62"/>
      <c r="C18" s="62"/>
      <c r="D18" s="62"/>
      <c r="E18" s="62"/>
      <c r="F18" s="62"/>
      <c r="G18" s="55" t="s">
        <v>168</v>
      </c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7"/>
      <c r="Y18" s="83">
        <v>1</v>
      </c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61">
        <f t="shared" si="0"/>
        <v>0</v>
      </c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>
        <v>3400</v>
      </c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>
        <f t="shared" si="1"/>
        <v>27200</v>
      </c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</row>
    <row r="19" spans="1:161" s="4" customFormat="1" ht="39.75" customHeight="1" x14ac:dyDescent="0.2">
      <c r="A19" s="62" t="s">
        <v>39</v>
      </c>
      <c r="B19" s="62"/>
      <c r="C19" s="62"/>
      <c r="D19" s="62"/>
      <c r="E19" s="62"/>
      <c r="F19" s="62"/>
      <c r="G19" s="55" t="s">
        <v>169</v>
      </c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7"/>
      <c r="Y19" s="83">
        <v>1</v>
      </c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61">
        <f t="shared" si="0"/>
        <v>0</v>
      </c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>
        <v>1200</v>
      </c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>
        <f t="shared" si="1"/>
        <v>9600</v>
      </c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</row>
    <row r="20" spans="1:161" s="4" customFormat="1" ht="35.25" customHeight="1" x14ac:dyDescent="0.2">
      <c r="A20" s="62" t="s">
        <v>93</v>
      </c>
      <c r="B20" s="62"/>
      <c r="C20" s="62"/>
      <c r="D20" s="62"/>
      <c r="E20" s="62"/>
      <c r="F20" s="62"/>
      <c r="G20" s="95" t="s">
        <v>135</v>
      </c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83">
        <v>6</v>
      </c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61">
        <f>CQ20</f>
        <v>0</v>
      </c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>
        <v>5107.1899999999996</v>
      </c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94">
        <f>(BF20*Y20)*8</f>
        <v>245145.12</v>
      </c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</row>
    <row r="21" spans="1:161" s="4" customFormat="1" ht="30" customHeight="1" x14ac:dyDescent="0.2">
      <c r="A21" s="86" t="s">
        <v>12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8"/>
      <c r="Y21" s="83">
        <f>SUM(Y16:AN20)</f>
        <v>10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90">
        <f>SUM(AO16:BE18)</f>
        <v>0</v>
      </c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 t="s">
        <v>13</v>
      </c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 t="s">
        <v>13</v>
      </c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 t="s">
        <v>13</v>
      </c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90" t="s">
        <v>13</v>
      </c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90" t="s">
        <v>13</v>
      </c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94">
        <f>SUM(EO16:FE20)</f>
        <v>390745.12</v>
      </c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</row>
  </sheetData>
  <mergeCells count="88">
    <mergeCell ref="A2:FE2"/>
    <mergeCell ref="A4:FE4"/>
    <mergeCell ref="A6:AF6"/>
    <mergeCell ref="AG6:FE6"/>
    <mergeCell ref="A8:AU8"/>
    <mergeCell ref="AV8:FE8"/>
    <mergeCell ref="A10:FE10"/>
    <mergeCell ref="A12:F14"/>
    <mergeCell ref="G12:X14"/>
    <mergeCell ref="Y12:AN14"/>
    <mergeCell ref="AO12:DH12"/>
    <mergeCell ref="DI12:DX14"/>
    <mergeCell ref="DY12:EN14"/>
    <mergeCell ref="EO12:FE14"/>
    <mergeCell ref="AO13:BE14"/>
    <mergeCell ref="BF13:DH13"/>
    <mergeCell ref="BF14:BW14"/>
    <mergeCell ref="BX14:CP14"/>
    <mergeCell ref="CQ14:DH14"/>
    <mergeCell ref="A15:F15"/>
    <mergeCell ref="G15:X15"/>
    <mergeCell ref="Y15:AN15"/>
    <mergeCell ref="AO15:BE15"/>
    <mergeCell ref="BF15:BW15"/>
    <mergeCell ref="BX15:CP15"/>
    <mergeCell ref="CQ15:DH15"/>
    <mergeCell ref="DI15:DX15"/>
    <mergeCell ref="DY15:EN15"/>
    <mergeCell ref="EO15:FE15"/>
    <mergeCell ref="A16:F16"/>
    <mergeCell ref="G16:X16"/>
    <mergeCell ref="Y16:AN16"/>
    <mergeCell ref="AO16:BE16"/>
    <mergeCell ref="BF16:BW16"/>
    <mergeCell ref="BX16:CP16"/>
    <mergeCell ref="CQ16:DH16"/>
    <mergeCell ref="DI16:DX16"/>
    <mergeCell ref="DY16:EN16"/>
    <mergeCell ref="EO16:FE16"/>
    <mergeCell ref="A17:F17"/>
    <mergeCell ref="G17:X17"/>
    <mergeCell ref="Y17:AN17"/>
    <mergeCell ref="AO17:BE17"/>
    <mergeCell ref="BF17:BW17"/>
    <mergeCell ref="BX17:CP17"/>
    <mergeCell ref="CQ17:DH17"/>
    <mergeCell ref="DI17:DX17"/>
    <mergeCell ref="DY17:EN17"/>
    <mergeCell ref="EO17:FE17"/>
    <mergeCell ref="A18:F18"/>
    <mergeCell ref="G18:X18"/>
    <mergeCell ref="Y18:AN18"/>
    <mergeCell ref="AO18:BE18"/>
    <mergeCell ref="BF18:BW18"/>
    <mergeCell ref="A19:F19"/>
    <mergeCell ref="G19:X19"/>
    <mergeCell ref="Y19:AN19"/>
    <mergeCell ref="AO19:BE19"/>
    <mergeCell ref="BF19:BW19"/>
    <mergeCell ref="BX20:CP20"/>
    <mergeCell ref="CQ20:DH20"/>
    <mergeCell ref="DI18:DX18"/>
    <mergeCell ref="DY18:EN18"/>
    <mergeCell ref="EO18:FE18"/>
    <mergeCell ref="BX19:CP19"/>
    <mergeCell ref="CQ19:DH19"/>
    <mergeCell ref="BX18:CP18"/>
    <mergeCell ref="CQ18:DH18"/>
    <mergeCell ref="A20:F20"/>
    <mergeCell ref="G20:X20"/>
    <mergeCell ref="Y20:AN20"/>
    <mergeCell ref="AO20:BE20"/>
    <mergeCell ref="BF20:BW20"/>
    <mergeCell ref="CQ21:DH21"/>
    <mergeCell ref="DI21:DX21"/>
    <mergeCell ref="DI19:DX19"/>
    <mergeCell ref="DY19:EN19"/>
    <mergeCell ref="EO19:FE19"/>
    <mergeCell ref="DY21:EN21"/>
    <mergeCell ref="EO21:FE21"/>
    <mergeCell ref="DI20:DX20"/>
    <mergeCell ref="DY20:EN20"/>
    <mergeCell ref="EO20:FE20"/>
    <mergeCell ref="A21:X21"/>
    <mergeCell ref="Y21:AN21"/>
    <mergeCell ref="AO21:BE21"/>
    <mergeCell ref="BF21:BW21"/>
    <mergeCell ref="BX21:CP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A194"/>
  <sheetViews>
    <sheetView tabSelected="1" topLeftCell="A178" zoomScaleNormal="100" zoomScaleSheetLayoutView="100" workbookViewId="0">
      <selection activeCell="CJ177" sqref="CJ177:DA177"/>
    </sheetView>
  </sheetViews>
  <sheetFormatPr defaultColWidth="0.85546875" defaultRowHeight="12" customHeight="1" x14ac:dyDescent="0.25"/>
  <cols>
    <col min="1" max="22" width="0.85546875" style="2"/>
    <col min="23" max="23" width="4.7109375" style="2" customWidth="1"/>
    <col min="24" max="70" width="0.85546875" style="2"/>
    <col min="71" max="71" width="7.5703125" style="2" customWidth="1"/>
    <col min="72" max="73" width="0.85546875" style="2"/>
    <col min="74" max="74" width="2.5703125" style="2" customWidth="1"/>
    <col min="75" max="82" width="0.85546875" style="2"/>
    <col min="83" max="83" width="2.42578125" style="2" customWidth="1"/>
    <col min="84" max="86" width="0.85546875" style="2"/>
    <col min="87" max="87" width="3.140625" style="2" customWidth="1"/>
    <col min="88" max="99" width="0.85546875" style="2"/>
    <col min="100" max="100" width="2.7109375" style="2" customWidth="1"/>
    <col min="101" max="101" width="2" style="2" bestFit="1" customWidth="1"/>
    <col min="102" max="16384" width="0.85546875" style="2"/>
  </cols>
  <sheetData>
    <row r="1" spans="1:105" ht="3" customHeight="1" x14ac:dyDescent="0.25"/>
    <row r="2" spans="1:105" s="6" customFormat="1" ht="33.75" customHeight="1" x14ac:dyDescent="0.2">
      <c r="A2" s="108" t="s">
        <v>111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</row>
    <row r="3" spans="1:105" s="6" customFormat="1" ht="11.25" customHeight="1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</row>
    <row r="4" spans="1:105" s="6" customFormat="1" ht="17.25" customHeight="1" x14ac:dyDescent="0.2">
      <c r="A4" s="6" t="s">
        <v>16</v>
      </c>
      <c r="X4" s="79" t="s">
        <v>108</v>
      </c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</row>
    <row r="5" spans="1:105" s="6" customFormat="1" ht="27.75" customHeight="1" x14ac:dyDescent="0.2">
      <c r="A5" s="80" t="s">
        <v>15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109" t="s">
        <v>115</v>
      </c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</row>
    <row r="6" spans="1:105" ht="12.75" customHeight="1" x14ac:dyDescent="0.25"/>
    <row r="7" spans="1:105" s="3" customFormat="1" ht="39" customHeight="1" x14ac:dyDescent="0.2">
      <c r="A7" s="63" t="s">
        <v>0</v>
      </c>
      <c r="B7" s="64"/>
      <c r="C7" s="64"/>
      <c r="D7" s="64"/>
      <c r="E7" s="64"/>
      <c r="F7" s="65"/>
      <c r="G7" s="63" t="s">
        <v>22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5"/>
      <c r="AE7" s="63" t="s">
        <v>18</v>
      </c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5"/>
      <c r="BD7" s="63" t="s">
        <v>88</v>
      </c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5"/>
      <c r="BT7" s="63" t="s">
        <v>19</v>
      </c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5"/>
      <c r="CJ7" s="63" t="s">
        <v>20</v>
      </c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5"/>
    </row>
    <row r="8" spans="1:105" s="4" customFormat="1" ht="12.75" x14ac:dyDescent="0.2">
      <c r="A8" s="72">
        <v>1</v>
      </c>
      <c r="B8" s="72"/>
      <c r="C8" s="72"/>
      <c r="D8" s="72"/>
      <c r="E8" s="72"/>
      <c r="F8" s="72"/>
      <c r="G8" s="72">
        <v>2</v>
      </c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>
        <v>3</v>
      </c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>
        <v>4</v>
      </c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>
        <v>5</v>
      </c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>
        <v>6</v>
      </c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</row>
    <row r="9" spans="1:105" s="5" customFormat="1" ht="39.75" customHeight="1" x14ac:dyDescent="0.2">
      <c r="A9" s="62" t="s">
        <v>29</v>
      </c>
      <c r="B9" s="62"/>
      <c r="C9" s="62"/>
      <c r="D9" s="62"/>
      <c r="E9" s="62"/>
      <c r="F9" s="62"/>
      <c r="G9" s="95" t="s">
        <v>138</v>
      </c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61">
        <v>50</v>
      </c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82">
        <v>1</v>
      </c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>
        <v>365</v>
      </c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61">
        <v>900</v>
      </c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</row>
    <row r="10" spans="1:105" s="5" customFormat="1" ht="14.25" customHeight="1" x14ac:dyDescent="0.2">
      <c r="A10" s="62"/>
      <c r="B10" s="62"/>
      <c r="C10" s="62"/>
      <c r="D10" s="62"/>
      <c r="E10" s="62"/>
      <c r="F10" s="62"/>
      <c r="G10" s="87" t="s">
        <v>12</v>
      </c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8"/>
      <c r="AE10" s="83" t="s">
        <v>13</v>
      </c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 t="s">
        <v>13</v>
      </c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 t="s">
        <v>13</v>
      </c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61">
        <f>(SUM(CJ9:DA9))</f>
        <v>900</v>
      </c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</row>
    <row r="11" spans="1:105" s="5" customFormat="1" ht="15" customHeight="1" x14ac:dyDescent="0.2">
      <c r="A11" s="14"/>
      <c r="B11" s="14"/>
      <c r="C11" s="14"/>
      <c r="D11" s="14"/>
      <c r="E11" s="14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</row>
    <row r="12" spans="1:105" s="6" customFormat="1" ht="33.75" customHeight="1" x14ac:dyDescent="0.2">
      <c r="A12" s="110" t="s">
        <v>123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</row>
    <row r="13" spans="1:105" s="6" customFormat="1" ht="14.25" x14ac:dyDescent="0.2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6" customFormat="1" ht="15.75" customHeight="1" x14ac:dyDescent="0.2">
      <c r="A14" s="6" t="s">
        <v>16</v>
      </c>
      <c r="X14" s="97" t="s">
        <v>119</v>
      </c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</row>
    <row r="15" spans="1:105" s="6" customFormat="1" ht="27" customHeight="1" x14ac:dyDescent="0.2">
      <c r="A15" s="80" t="s">
        <v>15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107" t="s">
        <v>115</v>
      </c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</row>
    <row r="16" spans="1:105" ht="15" customHeight="1" x14ac:dyDescent="0.25"/>
    <row r="17" spans="1:105" s="3" customFormat="1" ht="55.5" customHeight="1" x14ac:dyDescent="0.2">
      <c r="A17" s="63" t="s">
        <v>0</v>
      </c>
      <c r="B17" s="64"/>
      <c r="C17" s="64"/>
      <c r="D17" s="64"/>
      <c r="E17" s="64"/>
      <c r="F17" s="65"/>
      <c r="G17" s="63" t="s">
        <v>22</v>
      </c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5"/>
      <c r="AE17" s="63" t="s">
        <v>23</v>
      </c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5"/>
      <c r="AZ17" s="63" t="s">
        <v>24</v>
      </c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5"/>
      <c r="BR17" s="63" t="s">
        <v>25</v>
      </c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5"/>
      <c r="CJ17" s="63" t="s">
        <v>20</v>
      </c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5"/>
    </row>
    <row r="18" spans="1:105" s="4" customFormat="1" ht="12.75" x14ac:dyDescent="0.2">
      <c r="A18" s="72">
        <v>1</v>
      </c>
      <c r="B18" s="72"/>
      <c r="C18" s="72"/>
      <c r="D18" s="72"/>
      <c r="E18" s="72"/>
      <c r="F18" s="72"/>
      <c r="G18" s="72">
        <v>2</v>
      </c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>
        <v>3</v>
      </c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>
        <v>4</v>
      </c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>
        <v>5</v>
      </c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>
        <v>6</v>
      </c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</row>
    <row r="19" spans="1:105" s="4" customFormat="1" ht="12.75" x14ac:dyDescent="0.2">
      <c r="A19" s="72">
        <v>1</v>
      </c>
      <c r="B19" s="72"/>
      <c r="C19" s="72"/>
      <c r="D19" s="72"/>
      <c r="E19" s="72"/>
      <c r="F19" s="72"/>
      <c r="G19" s="72" t="s">
        <v>139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>
        <v>60</v>
      </c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>
        <v>60</v>
      </c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>
        <v>1986.1</v>
      </c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>
        <v>119166</v>
      </c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</row>
    <row r="20" spans="1:105" s="4" customFormat="1" ht="12.75" x14ac:dyDescent="0.2">
      <c r="A20" s="72"/>
      <c r="B20" s="72"/>
      <c r="C20" s="72"/>
      <c r="D20" s="72"/>
      <c r="E20" s="72"/>
      <c r="F20" s="72"/>
      <c r="G20" s="87" t="s">
        <v>12</v>
      </c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8"/>
      <c r="AE20" s="150" t="s">
        <v>13</v>
      </c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2"/>
      <c r="AZ20" s="150" t="s">
        <v>13</v>
      </c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2"/>
      <c r="BR20" s="150" t="s">
        <v>13</v>
      </c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2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</row>
    <row r="21" spans="1:105" s="6" customFormat="1" ht="33.75" customHeight="1" x14ac:dyDescent="0.2">
      <c r="A21" s="108" t="s">
        <v>120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</row>
    <row r="22" spans="1:105" s="6" customFormat="1" ht="11.25" customHeight="1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</row>
    <row r="23" spans="1:105" s="6" customFormat="1" ht="17.25" hidden="1" customHeight="1" x14ac:dyDescent="0.2">
      <c r="A23" s="6" t="s">
        <v>16</v>
      </c>
      <c r="X23" s="97" t="s">
        <v>109</v>
      </c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</row>
    <row r="24" spans="1:105" s="6" customFormat="1" ht="27.75" hidden="1" customHeight="1" x14ac:dyDescent="0.2">
      <c r="A24" s="80" t="s">
        <v>15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98" t="s">
        <v>116</v>
      </c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</row>
    <row r="25" spans="1:105" ht="12.75" hidden="1" customHeight="1" x14ac:dyDescent="0.25"/>
    <row r="26" spans="1:105" s="3" customFormat="1" ht="39" hidden="1" customHeight="1" x14ac:dyDescent="0.2">
      <c r="A26" s="63" t="s">
        <v>0</v>
      </c>
      <c r="B26" s="64"/>
      <c r="C26" s="64"/>
      <c r="D26" s="64"/>
      <c r="E26" s="64"/>
      <c r="F26" s="65"/>
      <c r="G26" s="63" t="s">
        <v>22</v>
      </c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5"/>
      <c r="AE26" s="63" t="s">
        <v>18</v>
      </c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5"/>
      <c r="BD26" s="63" t="s">
        <v>88</v>
      </c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5"/>
      <c r="BT26" s="63" t="s">
        <v>19</v>
      </c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5"/>
      <c r="CJ26" s="63" t="s">
        <v>20</v>
      </c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5"/>
    </row>
    <row r="27" spans="1:105" s="4" customFormat="1" ht="12.75" hidden="1" x14ac:dyDescent="0.2">
      <c r="A27" s="72">
        <v>1</v>
      </c>
      <c r="B27" s="72"/>
      <c r="C27" s="72"/>
      <c r="D27" s="72"/>
      <c r="E27" s="72"/>
      <c r="F27" s="72"/>
      <c r="G27" s="72">
        <v>2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>
        <v>3</v>
      </c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>
        <v>4</v>
      </c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>
        <v>5</v>
      </c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>
        <v>6</v>
      </c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</row>
    <row r="28" spans="1:105" s="5" customFormat="1" ht="39.75" hidden="1" customHeight="1" x14ac:dyDescent="0.2">
      <c r="A28" s="62" t="s">
        <v>29</v>
      </c>
      <c r="B28" s="62"/>
      <c r="C28" s="62"/>
      <c r="D28" s="62"/>
      <c r="E28" s="62"/>
      <c r="F28" s="62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</row>
    <row r="29" spans="1:105" s="5" customFormat="1" ht="14.25" hidden="1" customHeight="1" x14ac:dyDescent="0.2">
      <c r="A29" s="62"/>
      <c r="B29" s="62"/>
      <c r="C29" s="62"/>
      <c r="D29" s="62"/>
      <c r="E29" s="62"/>
      <c r="F29" s="62"/>
      <c r="G29" s="87" t="s">
        <v>12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8"/>
      <c r="AE29" s="83" t="s">
        <v>13</v>
      </c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 t="s">
        <v>13</v>
      </c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 t="s">
        <v>13</v>
      </c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61">
        <f>(SUM(CJ28:DA28))</f>
        <v>0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</row>
    <row r="30" spans="1:105" s="5" customFormat="1" ht="15" hidden="1" customHeight="1" x14ac:dyDescent="0.2">
      <c r="A30" s="14"/>
      <c r="B30" s="14"/>
      <c r="C30" s="14"/>
      <c r="D30" s="14"/>
      <c r="E30" s="14"/>
      <c r="F30" s="14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</row>
    <row r="31" spans="1:105" s="6" customFormat="1" ht="15.75" customHeight="1" x14ac:dyDescent="0.2">
      <c r="A31" s="6" t="s">
        <v>16</v>
      </c>
      <c r="X31" s="97" t="s">
        <v>110</v>
      </c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</row>
    <row r="32" spans="1:105" s="6" customFormat="1" ht="30.75" customHeight="1" x14ac:dyDescent="0.2">
      <c r="A32" s="80" t="s">
        <v>15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107" t="s">
        <v>115</v>
      </c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</row>
    <row r="33" spans="1:105" s="6" customFormat="1" ht="12.75" customHeight="1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</row>
    <row r="34" spans="1:105" ht="51.6" customHeight="1" x14ac:dyDescent="0.25">
      <c r="A34" s="63" t="s">
        <v>0</v>
      </c>
      <c r="B34" s="64"/>
      <c r="C34" s="64"/>
      <c r="D34" s="64"/>
      <c r="E34" s="64"/>
      <c r="F34" s="65"/>
      <c r="G34" s="63" t="s">
        <v>82</v>
      </c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5"/>
      <c r="BW34" s="63" t="s">
        <v>28</v>
      </c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5"/>
      <c r="CM34" s="63" t="s">
        <v>27</v>
      </c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5"/>
    </row>
    <row r="35" spans="1:105" s="1" customFormat="1" ht="12.75" x14ac:dyDescent="0.2">
      <c r="A35" s="72">
        <v>1</v>
      </c>
      <c r="B35" s="72"/>
      <c r="C35" s="72"/>
      <c r="D35" s="72"/>
      <c r="E35" s="72"/>
      <c r="F35" s="72"/>
      <c r="G35" s="72">
        <v>2</v>
      </c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>
        <v>3</v>
      </c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>
        <v>4</v>
      </c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</row>
    <row r="36" spans="1:105" ht="15" customHeight="1" x14ac:dyDescent="0.25">
      <c r="A36" s="62" t="s">
        <v>29</v>
      </c>
      <c r="B36" s="62"/>
      <c r="C36" s="62"/>
      <c r="D36" s="62"/>
      <c r="E36" s="62"/>
      <c r="F36" s="62"/>
      <c r="G36" s="9"/>
      <c r="H36" s="56" t="s">
        <v>40</v>
      </c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7"/>
      <c r="BW36" s="83" t="s">
        <v>13</v>
      </c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61">
        <f>CM37</f>
        <v>4446243.34</v>
      </c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</row>
    <row r="37" spans="1:105" s="1" customFormat="1" ht="12.75" x14ac:dyDescent="0.2">
      <c r="A37" s="114" t="s">
        <v>30</v>
      </c>
      <c r="B37" s="115"/>
      <c r="C37" s="115"/>
      <c r="D37" s="115"/>
      <c r="E37" s="115"/>
      <c r="F37" s="116"/>
      <c r="G37" s="11"/>
      <c r="H37" s="120" t="s">
        <v>2</v>
      </c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1"/>
      <c r="BW37" s="122">
        <v>20210197</v>
      </c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4"/>
      <c r="CM37" s="128">
        <f>BW37*0.22</f>
        <v>4446243.34</v>
      </c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30"/>
    </row>
    <row r="38" spans="1:105" s="1" customFormat="1" ht="23.25" customHeight="1" x14ac:dyDescent="0.2">
      <c r="A38" s="117"/>
      <c r="B38" s="118"/>
      <c r="C38" s="118"/>
      <c r="D38" s="118"/>
      <c r="E38" s="118"/>
      <c r="F38" s="119"/>
      <c r="G38" s="10"/>
      <c r="H38" s="111" t="s">
        <v>41</v>
      </c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2"/>
      <c r="BW38" s="125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7"/>
      <c r="CM38" s="131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3"/>
    </row>
    <row r="39" spans="1:105" s="1" customFormat="1" ht="13.5" customHeight="1" x14ac:dyDescent="0.2">
      <c r="A39" s="62" t="s">
        <v>31</v>
      </c>
      <c r="B39" s="62"/>
      <c r="C39" s="62"/>
      <c r="D39" s="62"/>
      <c r="E39" s="62"/>
      <c r="F39" s="62"/>
      <c r="G39" s="9"/>
      <c r="H39" s="111" t="s">
        <v>42</v>
      </c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2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</row>
    <row r="40" spans="1:105" s="1" customFormat="1" ht="26.25" customHeight="1" x14ac:dyDescent="0.2">
      <c r="A40" s="62" t="s">
        <v>32</v>
      </c>
      <c r="B40" s="62"/>
      <c r="C40" s="62"/>
      <c r="D40" s="62"/>
      <c r="E40" s="62"/>
      <c r="F40" s="62"/>
      <c r="G40" s="9"/>
      <c r="H40" s="111" t="s">
        <v>43</v>
      </c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2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</row>
    <row r="41" spans="1:105" s="1" customFormat="1" ht="12.75" x14ac:dyDescent="0.2">
      <c r="A41" s="62" t="s">
        <v>33</v>
      </c>
      <c r="B41" s="62"/>
      <c r="C41" s="62"/>
      <c r="D41" s="62"/>
      <c r="E41" s="62"/>
      <c r="F41" s="62"/>
      <c r="G41" s="9"/>
      <c r="H41" s="56" t="s">
        <v>44</v>
      </c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7"/>
      <c r="BW41" s="113" t="s">
        <v>13</v>
      </c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89">
        <f>SUM(CM42:DA47)</f>
        <v>626516.10699999996</v>
      </c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</row>
    <row r="42" spans="1:105" s="1" customFormat="1" ht="12" customHeight="1" x14ac:dyDescent="0.2">
      <c r="A42" s="114" t="s">
        <v>34</v>
      </c>
      <c r="B42" s="115"/>
      <c r="C42" s="115"/>
      <c r="D42" s="115"/>
      <c r="E42" s="115"/>
      <c r="F42" s="116"/>
      <c r="G42" s="11"/>
      <c r="H42" s="120" t="s">
        <v>2</v>
      </c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1"/>
      <c r="BW42" s="122">
        <f>BW37</f>
        <v>20210197</v>
      </c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4"/>
      <c r="CM42" s="134">
        <f>BW42*2.9%</f>
        <v>586095.71299999999</v>
      </c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6"/>
    </row>
    <row r="43" spans="1:105" s="1" customFormat="1" ht="25.5" customHeight="1" x14ac:dyDescent="0.2">
      <c r="A43" s="117"/>
      <c r="B43" s="118"/>
      <c r="C43" s="118"/>
      <c r="D43" s="118"/>
      <c r="E43" s="118"/>
      <c r="F43" s="119"/>
      <c r="G43" s="10"/>
      <c r="H43" s="111" t="s">
        <v>45</v>
      </c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2"/>
      <c r="BW43" s="125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7"/>
      <c r="CM43" s="137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9"/>
    </row>
    <row r="44" spans="1:105" s="1" customFormat="1" ht="26.25" customHeight="1" x14ac:dyDescent="0.2">
      <c r="A44" s="62" t="s">
        <v>35</v>
      </c>
      <c r="B44" s="62"/>
      <c r="C44" s="62"/>
      <c r="D44" s="62"/>
      <c r="E44" s="62"/>
      <c r="F44" s="62"/>
      <c r="G44" s="9"/>
      <c r="H44" s="111" t="s">
        <v>46</v>
      </c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2"/>
      <c r="BW44" s="140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2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</row>
    <row r="45" spans="1:105" s="1" customFormat="1" ht="27" customHeight="1" x14ac:dyDescent="0.2">
      <c r="A45" s="62" t="s">
        <v>36</v>
      </c>
      <c r="B45" s="62"/>
      <c r="C45" s="62"/>
      <c r="D45" s="62"/>
      <c r="E45" s="62"/>
      <c r="F45" s="62"/>
      <c r="G45" s="9"/>
      <c r="H45" s="111" t="s">
        <v>47</v>
      </c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2"/>
      <c r="BW45" s="140">
        <f>BW37</f>
        <v>20210197</v>
      </c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2"/>
      <c r="CM45" s="143">
        <f>BW45*0.2%</f>
        <v>40420.394</v>
      </c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</row>
    <row r="46" spans="1:105" s="1" customFormat="1" ht="27" customHeight="1" x14ac:dyDescent="0.2">
      <c r="A46" s="62" t="s">
        <v>37</v>
      </c>
      <c r="B46" s="62"/>
      <c r="C46" s="62"/>
      <c r="D46" s="62"/>
      <c r="E46" s="62"/>
      <c r="F46" s="62"/>
      <c r="G46" s="9"/>
      <c r="H46" s="111" t="s">
        <v>48</v>
      </c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2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</row>
    <row r="47" spans="1:105" s="1" customFormat="1" ht="27" customHeight="1" x14ac:dyDescent="0.2">
      <c r="A47" s="62" t="s">
        <v>38</v>
      </c>
      <c r="B47" s="62"/>
      <c r="C47" s="62"/>
      <c r="D47" s="62"/>
      <c r="E47" s="62"/>
      <c r="F47" s="62"/>
      <c r="G47" s="9"/>
      <c r="H47" s="111" t="s">
        <v>48</v>
      </c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2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</row>
    <row r="48" spans="1:105" s="1" customFormat="1" ht="26.25" customHeight="1" x14ac:dyDescent="0.2">
      <c r="A48" s="62" t="s">
        <v>39</v>
      </c>
      <c r="B48" s="62"/>
      <c r="C48" s="62"/>
      <c r="D48" s="62"/>
      <c r="E48" s="62"/>
      <c r="F48" s="62"/>
      <c r="G48" s="9"/>
      <c r="H48" s="56" t="s">
        <v>49</v>
      </c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7"/>
      <c r="BW48" s="96">
        <f>BW37</f>
        <v>20210197</v>
      </c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143">
        <f>BW48*5.1%</f>
        <v>1030720.0469999999</v>
      </c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</row>
    <row r="49" spans="1:105" s="1" customFormat="1" ht="12.75" customHeight="1" x14ac:dyDescent="0.2">
      <c r="A49" s="62"/>
      <c r="B49" s="62"/>
      <c r="C49" s="62"/>
      <c r="D49" s="62"/>
      <c r="E49" s="62"/>
      <c r="F49" s="62"/>
      <c r="G49" s="86" t="s">
        <v>12</v>
      </c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8"/>
      <c r="BW49" s="83" t="s">
        <v>13</v>
      </c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96">
        <f>CM48+CM45+CM42+CM36+3.46+6135.26</f>
        <v>6109618.2139999997</v>
      </c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</row>
    <row r="50" spans="1:105" ht="3" customHeight="1" x14ac:dyDescent="0.25">
      <c r="CW50" s="2">
        <f>CM36+CM41+CM48</f>
        <v>6103479.4939999999</v>
      </c>
    </row>
    <row r="51" spans="1:105" ht="4.1500000000000004" customHeight="1" x14ac:dyDescent="0.25"/>
    <row r="52" spans="1:105" s="8" customFormat="1" ht="38.450000000000003" customHeight="1" x14ac:dyDescent="0.2">
      <c r="A52" s="99" t="s">
        <v>90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</row>
    <row r="54" spans="1:105" ht="1.5" customHeight="1" x14ac:dyDescent="0.25"/>
    <row r="55" spans="1:105" s="6" customFormat="1" ht="18" customHeight="1" x14ac:dyDescent="0.2">
      <c r="A55" s="73" t="s">
        <v>50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</row>
    <row r="56" spans="1:105" ht="10.5" customHeight="1" x14ac:dyDescent="0.25"/>
    <row r="57" spans="1:105" s="6" customFormat="1" ht="14.25" x14ac:dyDescent="0.2">
      <c r="A57" s="6" t="s">
        <v>16</v>
      </c>
      <c r="X57" s="97" t="s">
        <v>112</v>
      </c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</row>
    <row r="58" spans="1:105" s="6" customFormat="1" ht="14.25" x14ac:dyDescent="0.2">
      <c r="A58" s="80" t="s">
        <v>15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98" t="s">
        <v>115</v>
      </c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</row>
    <row r="59" spans="1:105" ht="10.5" customHeight="1" x14ac:dyDescent="0.25"/>
    <row r="60" spans="1:105" s="3" customFormat="1" ht="40.5" customHeight="1" x14ac:dyDescent="0.2">
      <c r="A60" s="63" t="s">
        <v>0</v>
      </c>
      <c r="B60" s="64"/>
      <c r="C60" s="64"/>
      <c r="D60" s="64"/>
      <c r="E60" s="64"/>
      <c r="F60" s="64"/>
      <c r="G60" s="65"/>
      <c r="H60" s="63" t="s">
        <v>53</v>
      </c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5"/>
      <c r="BD60" s="63" t="s">
        <v>54</v>
      </c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5"/>
      <c r="BT60" s="63" t="s">
        <v>55</v>
      </c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5"/>
      <c r="CJ60" s="63" t="s">
        <v>52</v>
      </c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5"/>
    </row>
    <row r="61" spans="1:105" s="4" customFormat="1" ht="12.75" x14ac:dyDescent="0.2">
      <c r="A61" s="72">
        <v>1</v>
      </c>
      <c r="B61" s="72"/>
      <c r="C61" s="72"/>
      <c r="D61" s="72"/>
      <c r="E61" s="72"/>
      <c r="F61" s="72"/>
      <c r="G61" s="72"/>
      <c r="H61" s="72">
        <v>2</v>
      </c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>
        <v>3</v>
      </c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>
        <v>4</v>
      </c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>
        <v>5</v>
      </c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</row>
    <row r="62" spans="1:105" s="5" customFormat="1" ht="40.5" customHeight="1" x14ac:dyDescent="0.2">
      <c r="A62" s="62" t="s">
        <v>29</v>
      </c>
      <c r="B62" s="62"/>
      <c r="C62" s="62"/>
      <c r="D62" s="62"/>
      <c r="E62" s="62"/>
      <c r="F62" s="62"/>
      <c r="G62" s="62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3">
        <v>0</v>
      </c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144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5"/>
      <c r="CW62" s="145"/>
      <c r="CX62" s="145"/>
      <c r="CY62" s="145"/>
      <c r="CZ62" s="145"/>
      <c r="DA62" s="146"/>
    </row>
    <row r="63" spans="1:105" s="5" customFormat="1" ht="15" customHeight="1" x14ac:dyDescent="0.2">
      <c r="A63" s="62"/>
      <c r="B63" s="62"/>
      <c r="C63" s="62"/>
      <c r="D63" s="62"/>
      <c r="E63" s="62"/>
      <c r="F63" s="62"/>
      <c r="G63" s="62"/>
      <c r="H63" s="87" t="s">
        <v>12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8"/>
      <c r="BD63" s="83" t="s">
        <v>13</v>
      </c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 t="s">
        <v>13</v>
      </c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144">
        <f>CJ62</f>
        <v>0</v>
      </c>
      <c r="CK63" s="145"/>
      <c r="CL63" s="145"/>
      <c r="CM63" s="145"/>
      <c r="CN63" s="145"/>
      <c r="CO63" s="145"/>
      <c r="CP63" s="145"/>
      <c r="CQ63" s="145"/>
      <c r="CR63" s="145"/>
      <c r="CS63" s="145"/>
      <c r="CT63" s="145"/>
      <c r="CU63" s="145"/>
      <c r="CV63" s="145"/>
      <c r="CW63" s="145"/>
      <c r="CX63" s="145"/>
      <c r="CY63" s="145"/>
      <c r="CZ63" s="145"/>
      <c r="DA63" s="146"/>
    </row>
    <row r="64" spans="1:105" s="1" customFormat="1" ht="12" customHeight="1" x14ac:dyDescent="0.2"/>
    <row r="65" spans="1:130" s="6" customFormat="1" ht="17.25" customHeight="1" x14ac:dyDescent="0.2">
      <c r="A65" s="73" t="s">
        <v>56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</row>
    <row r="66" spans="1:130" s="6" customFormat="1" ht="18" customHeight="1" x14ac:dyDescent="0.2">
      <c r="A66" s="73" t="s">
        <v>99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</row>
    <row r="68" spans="1:130" s="6" customFormat="1" ht="14.25" x14ac:dyDescent="0.2">
      <c r="A68" s="6" t="s">
        <v>16</v>
      </c>
      <c r="X68" s="97" t="s">
        <v>102</v>
      </c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</row>
    <row r="69" spans="1:130" s="6" customFormat="1" ht="6" customHeight="1" x14ac:dyDescent="0.2"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</row>
    <row r="70" spans="1:130" s="6" customFormat="1" ht="14.25" x14ac:dyDescent="0.2">
      <c r="A70" s="80" t="s">
        <v>15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107" t="s">
        <v>115</v>
      </c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</row>
    <row r="71" spans="1:130" ht="10.5" customHeight="1" x14ac:dyDescent="0.25"/>
    <row r="72" spans="1:130" s="3" customFormat="1" ht="51.75" customHeight="1" x14ac:dyDescent="0.2">
      <c r="A72" s="63" t="s">
        <v>0</v>
      </c>
      <c r="B72" s="64"/>
      <c r="C72" s="64"/>
      <c r="D72" s="64"/>
      <c r="E72" s="64"/>
      <c r="F72" s="64"/>
      <c r="G72" s="65"/>
      <c r="H72" s="63" t="s">
        <v>17</v>
      </c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5"/>
      <c r="BD72" s="63" t="s">
        <v>57</v>
      </c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5"/>
      <c r="BT72" s="63" t="s">
        <v>58</v>
      </c>
      <c r="BU72" s="64"/>
      <c r="BV72" s="64"/>
      <c r="BW72" s="64"/>
      <c r="BX72" s="64"/>
      <c r="BY72" s="64"/>
      <c r="BZ72" s="64"/>
      <c r="CA72" s="64"/>
      <c r="CB72" s="64"/>
      <c r="CC72" s="64"/>
      <c r="CD72" s="65"/>
      <c r="CE72" s="63" t="s">
        <v>89</v>
      </c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5"/>
    </row>
    <row r="73" spans="1:130" s="4" customFormat="1" ht="12.75" x14ac:dyDescent="0.2">
      <c r="A73" s="72">
        <v>1</v>
      </c>
      <c r="B73" s="72"/>
      <c r="C73" s="72"/>
      <c r="D73" s="72"/>
      <c r="E73" s="72"/>
      <c r="F73" s="72"/>
      <c r="G73" s="72"/>
      <c r="H73" s="72">
        <v>2</v>
      </c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>
        <v>3</v>
      </c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>
        <v>4</v>
      </c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>
        <v>5</v>
      </c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</row>
    <row r="74" spans="1:130" s="5" customFormat="1" ht="15" customHeight="1" x14ac:dyDescent="0.2">
      <c r="A74" s="62" t="s">
        <v>29</v>
      </c>
      <c r="B74" s="62"/>
      <c r="C74" s="62"/>
      <c r="D74" s="62"/>
      <c r="E74" s="62"/>
      <c r="F74" s="62"/>
      <c r="G74" s="62"/>
      <c r="H74" s="95" t="s">
        <v>140</v>
      </c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61">
        <v>25052793.739999998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83">
        <v>1.5</v>
      </c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9">
        <v>375791.91</v>
      </c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E74" s="92"/>
      <c r="DF74" s="92"/>
      <c r="DG74" s="92"/>
      <c r="DH74" s="92"/>
      <c r="DI74" s="92"/>
      <c r="DJ74" s="92"/>
      <c r="DK74" s="92"/>
      <c r="DL74" s="92"/>
      <c r="DM74" s="92"/>
      <c r="DN74" s="92"/>
      <c r="DO74" s="92"/>
      <c r="DP74" s="92"/>
      <c r="DQ74" s="92"/>
      <c r="DR74" s="92"/>
      <c r="DS74" s="92"/>
      <c r="DT74" s="92"/>
      <c r="DU74" s="92"/>
      <c r="DV74" s="92"/>
      <c r="DW74" s="92"/>
      <c r="DX74" s="92"/>
      <c r="DY74" s="92"/>
      <c r="DZ74" s="92"/>
    </row>
    <row r="75" spans="1:130" s="5" customFormat="1" ht="15" customHeight="1" x14ac:dyDescent="0.2">
      <c r="A75" s="62" t="s">
        <v>33</v>
      </c>
      <c r="B75" s="62"/>
      <c r="C75" s="62"/>
      <c r="D75" s="62"/>
      <c r="E75" s="62"/>
      <c r="F75" s="62"/>
      <c r="G75" s="62"/>
      <c r="H75" s="95" t="s">
        <v>141</v>
      </c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61">
        <v>5670455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83">
        <v>2.2000000000000002</v>
      </c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9">
        <v>82529.09</v>
      </c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E75" s="92"/>
      <c r="DF75" s="92"/>
      <c r="DG75" s="92"/>
      <c r="DH75" s="92"/>
      <c r="DI75" s="92"/>
      <c r="DJ75" s="92"/>
      <c r="DK75" s="92"/>
      <c r="DL75" s="92"/>
      <c r="DM75" s="92"/>
      <c r="DN75" s="92"/>
      <c r="DO75" s="92"/>
      <c r="DP75" s="92"/>
      <c r="DQ75" s="92"/>
      <c r="DR75" s="92"/>
      <c r="DS75" s="92"/>
      <c r="DT75" s="92"/>
      <c r="DU75" s="92"/>
      <c r="DV75" s="92"/>
      <c r="DW75" s="92"/>
      <c r="DX75" s="92"/>
      <c r="DY75" s="92"/>
      <c r="DZ75" s="92"/>
    </row>
    <row r="76" spans="1:130" s="5" customFormat="1" ht="15" customHeight="1" x14ac:dyDescent="0.2">
      <c r="A76" s="62" t="s">
        <v>33</v>
      </c>
      <c r="B76" s="62"/>
      <c r="C76" s="62"/>
      <c r="D76" s="62"/>
      <c r="E76" s="62"/>
      <c r="F76" s="62"/>
      <c r="G76" s="62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E76" s="92"/>
      <c r="DF76" s="92"/>
      <c r="DG76" s="92"/>
      <c r="DH76" s="92"/>
      <c r="DI76" s="92"/>
      <c r="DJ76" s="92"/>
      <c r="DK76" s="92"/>
      <c r="DL76" s="92"/>
      <c r="DM76" s="92"/>
      <c r="DN76" s="92"/>
      <c r="DO76" s="92"/>
      <c r="DP76" s="92"/>
      <c r="DQ76" s="92"/>
      <c r="DR76" s="92"/>
      <c r="DS76" s="92"/>
      <c r="DT76" s="92"/>
      <c r="DU76" s="92"/>
      <c r="DV76" s="92"/>
      <c r="DW76" s="92"/>
      <c r="DX76" s="92"/>
      <c r="DY76" s="92"/>
      <c r="DZ76" s="92"/>
    </row>
    <row r="77" spans="1:130" s="5" customFormat="1" ht="15" customHeight="1" x14ac:dyDescent="0.2">
      <c r="A77" s="62" t="s">
        <v>33</v>
      </c>
      <c r="B77" s="62"/>
      <c r="C77" s="62"/>
      <c r="D77" s="62"/>
      <c r="E77" s="62"/>
      <c r="F77" s="62"/>
      <c r="G77" s="62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E77" s="92"/>
      <c r="DF77" s="92"/>
      <c r="DG77" s="92"/>
      <c r="DH77" s="92"/>
      <c r="DI77" s="92"/>
      <c r="DJ77" s="92"/>
      <c r="DK77" s="92"/>
      <c r="DL77" s="92"/>
      <c r="DM77" s="92"/>
      <c r="DN77" s="92"/>
      <c r="DO77" s="92"/>
      <c r="DP77" s="92"/>
      <c r="DQ77" s="92"/>
      <c r="DR77" s="92"/>
      <c r="DS77" s="92"/>
      <c r="DT77" s="92"/>
      <c r="DU77" s="92"/>
      <c r="DV77" s="92"/>
      <c r="DW77" s="92"/>
      <c r="DX77" s="92"/>
      <c r="DY77" s="92"/>
      <c r="DZ77" s="92"/>
    </row>
    <row r="78" spans="1:130" s="5" customFormat="1" ht="15" customHeight="1" x14ac:dyDescent="0.2">
      <c r="A78" s="62"/>
      <c r="B78" s="62"/>
      <c r="C78" s="62"/>
      <c r="D78" s="62"/>
      <c r="E78" s="62"/>
      <c r="F78" s="62"/>
      <c r="G78" s="62"/>
      <c r="H78" s="87" t="s">
        <v>12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8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83" t="s">
        <v>13</v>
      </c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147">
        <f>(SUM(CE74:DA77))</f>
        <v>458321</v>
      </c>
      <c r="CF78" s="147"/>
      <c r="CG78" s="147"/>
      <c r="CH78" s="147"/>
      <c r="CI78" s="147"/>
      <c r="CJ78" s="147"/>
      <c r="CK78" s="147"/>
      <c r="CL78" s="147"/>
      <c r="CM78" s="147"/>
      <c r="CN78" s="147"/>
      <c r="CO78" s="147"/>
      <c r="CP78" s="147"/>
      <c r="CQ78" s="147"/>
      <c r="CR78" s="147"/>
      <c r="CS78" s="147"/>
      <c r="CT78" s="147"/>
      <c r="CU78" s="147"/>
      <c r="CV78" s="147"/>
      <c r="CW78" s="147"/>
      <c r="CX78" s="147"/>
      <c r="CY78" s="147"/>
      <c r="CZ78" s="147"/>
      <c r="DA78" s="147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</row>
    <row r="79" spans="1:130" s="5" customFormat="1" ht="15" customHeight="1" x14ac:dyDescent="0.2">
      <c r="A79" s="14"/>
      <c r="B79" s="14"/>
      <c r="C79" s="14"/>
      <c r="D79" s="14"/>
      <c r="E79" s="14"/>
      <c r="F79" s="14"/>
      <c r="G79" s="14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</row>
    <row r="80" spans="1:130" s="5" customFormat="1" ht="15" customHeight="1" x14ac:dyDescent="0.2">
      <c r="A80" s="73" t="s">
        <v>100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</row>
    <row r="81" spans="1:130" s="5" customFormat="1" ht="11.2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</row>
    <row r="82" spans="1:130" s="5" customFormat="1" ht="14.25" x14ac:dyDescent="0.2">
      <c r="A82" s="6" t="s">
        <v>16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97" t="s">
        <v>103</v>
      </c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/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97"/>
      <c r="CY82" s="97"/>
      <c r="CZ82" s="97"/>
      <c r="DA82" s="97"/>
    </row>
    <row r="83" spans="1:130" s="5" customFormat="1" ht="14.25" x14ac:dyDescent="0.2">
      <c r="A83" s="80" t="s">
        <v>15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98" t="s">
        <v>115</v>
      </c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  <c r="BS83" s="98"/>
      <c r="BT83" s="98"/>
      <c r="BU83" s="98"/>
      <c r="BV83" s="98"/>
      <c r="BW83" s="98"/>
      <c r="BX83" s="98"/>
      <c r="BY83" s="98"/>
      <c r="BZ83" s="98"/>
      <c r="CA83" s="98"/>
      <c r="CB83" s="98"/>
      <c r="CC83" s="98"/>
      <c r="CD83" s="98"/>
      <c r="CE83" s="98"/>
      <c r="CF83" s="98"/>
      <c r="CG83" s="98"/>
      <c r="CH83" s="98"/>
      <c r="CI83" s="98"/>
      <c r="CJ83" s="98"/>
      <c r="CK83" s="98"/>
      <c r="CL83" s="98"/>
      <c r="CM83" s="98"/>
      <c r="CN83" s="98"/>
      <c r="CO83" s="98"/>
      <c r="CP83" s="98"/>
      <c r="CQ83" s="98"/>
      <c r="CR83" s="98"/>
      <c r="CS83" s="98"/>
      <c r="CT83" s="98"/>
      <c r="CU83" s="98"/>
      <c r="CV83" s="98"/>
      <c r="CW83" s="98"/>
      <c r="CX83" s="98"/>
      <c r="CY83" s="98"/>
      <c r="CZ83" s="98"/>
      <c r="DA83" s="98"/>
    </row>
    <row r="84" spans="1:130" s="5" customFormat="1" ht="9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</row>
    <row r="85" spans="1:130" s="5" customFormat="1" ht="63.6" customHeight="1" x14ac:dyDescent="0.2">
      <c r="A85" s="63" t="s">
        <v>0</v>
      </c>
      <c r="B85" s="64"/>
      <c r="C85" s="64"/>
      <c r="D85" s="64"/>
      <c r="E85" s="64"/>
      <c r="F85" s="64"/>
      <c r="G85" s="65"/>
      <c r="H85" s="63" t="s">
        <v>17</v>
      </c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5"/>
      <c r="BD85" s="63" t="s">
        <v>57</v>
      </c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5"/>
      <c r="BT85" s="63" t="s">
        <v>58</v>
      </c>
      <c r="BU85" s="64"/>
      <c r="BV85" s="64"/>
      <c r="BW85" s="64"/>
      <c r="BX85" s="64"/>
      <c r="BY85" s="64"/>
      <c r="BZ85" s="64"/>
      <c r="CA85" s="64"/>
      <c r="CB85" s="64"/>
      <c r="CC85" s="64"/>
      <c r="CD85" s="65"/>
      <c r="CE85" s="63" t="s">
        <v>89</v>
      </c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5"/>
    </row>
    <row r="86" spans="1:130" s="5" customFormat="1" ht="12.75" customHeight="1" x14ac:dyDescent="0.2">
      <c r="A86" s="72">
        <v>1</v>
      </c>
      <c r="B86" s="72"/>
      <c r="C86" s="72"/>
      <c r="D86" s="72"/>
      <c r="E86" s="72"/>
      <c r="F86" s="72"/>
      <c r="G86" s="72"/>
      <c r="H86" s="72">
        <v>2</v>
      </c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>
        <v>3</v>
      </c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>
        <v>4</v>
      </c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>
        <v>5</v>
      </c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</row>
    <row r="87" spans="1:130" s="5" customFormat="1" ht="15" customHeight="1" x14ac:dyDescent="0.2">
      <c r="A87" s="62" t="s">
        <v>29</v>
      </c>
      <c r="B87" s="62"/>
      <c r="C87" s="62"/>
      <c r="D87" s="62"/>
      <c r="E87" s="62"/>
      <c r="F87" s="62"/>
      <c r="G87" s="62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148"/>
      <c r="CF87" s="148"/>
      <c r="CG87" s="148"/>
      <c r="CH87" s="148"/>
      <c r="CI87" s="148"/>
      <c r="CJ87" s="148"/>
      <c r="CK87" s="148"/>
      <c r="CL87" s="148"/>
      <c r="CM87" s="148"/>
      <c r="CN87" s="148"/>
      <c r="CO87" s="148"/>
      <c r="CP87" s="148"/>
      <c r="CQ87" s="148"/>
      <c r="CR87" s="148"/>
      <c r="CS87" s="148"/>
      <c r="CT87" s="148"/>
      <c r="CU87" s="148"/>
      <c r="CV87" s="148"/>
      <c r="CW87" s="148"/>
      <c r="CX87" s="148"/>
      <c r="CY87" s="148"/>
      <c r="CZ87" s="148"/>
      <c r="DA87" s="148"/>
      <c r="DH87" s="92"/>
      <c r="DI87" s="92"/>
      <c r="DJ87" s="92"/>
      <c r="DK87" s="92"/>
      <c r="DL87" s="92"/>
      <c r="DM87" s="92"/>
      <c r="DN87" s="92"/>
      <c r="DO87" s="92"/>
      <c r="DP87" s="92"/>
      <c r="DQ87" s="92"/>
      <c r="DR87" s="92"/>
      <c r="DS87" s="92"/>
      <c r="DT87" s="92"/>
      <c r="DU87" s="92"/>
      <c r="DV87" s="92"/>
      <c r="DW87" s="92"/>
      <c r="DX87" s="92"/>
      <c r="DY87" s="92"/>
      <c r="DZ87" s="92"/>
    </row>
    <row r="88" spans="1:130" s="5" customFormat="1" ht="14.25" customHeight="1" x14ac:dyDescent="0.2">
      <c r="A88" s="62"/>
      <c r="B88" s="62"/>
      <c r="C88" s="62"/>
      <c r="D88" s="62"/>
      <c r="E88" s="62"/>
      <c r="F88" s="62"/>
      <c r="G88" s="62"/>
      <c r="H88" s="87" t="s">
        <v>12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8"/>
      <c r="BD88" s="61">
        <f>SUM(BD87:BS87)</f>
        <v>0</v>
      </c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83" t="s">
        <v>13</v>
      </c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149">
        <f>SUM(CE87:DA87)</f>
        <v>0</v>
      </c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H88" s="92"/>
      <c r="DI88" s="92"/>
      <c r="DJ88" s="92"/>
      <c r="DK88" s="92"/>
      <c r="DL88" s="92"/>
      <c r="DM88" s="92"/>
      <c r="DN88" s="92"/>
      <c r="DO88" s="92"/>
      <c r="DP88" s="92"/>
      <c r="DQ88" s="92"/>
      <c r="DR88" s="92"/>
      <c r="DS88" s="92"/>
      <c r="DT88" s="92"/>
      <c r="DU88" s="92"/>
      <c r="DV88" s="92"/>
      <c r="DW88" s="92"/>
      <c r="DX88" s="92"/>
      <c r="DY88" s="92"/>
      <c r="DZ88" s="92"/>
    </row>
    <row r="89" spans="1:130" s="5" customFormat="1" ht="15" customHeight="1" x14ac:dyDescent="0.2">
      <c r="A89" s="14"/>
      <c r="B89" s="14"/>
      <c r="C89" s="14"/>
      <c r="D89" s="14"/>
      <c r="E89" s="14"/>
      <c r="F89" s="14"/>
      <c r="G89" s="14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</row>
    <row r="90" spans="1:130" s="5" customFormat="1" ht="15" customHeight="1" x14ac:dyDescent="0.2">
      <c r="A90" s="73" t="s">
        <v>101</v>
      </c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</row>
    <row r="91" spans="1:130" s="5" customFormat="1" ht="12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3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</row>
    <row r="92" spans="1:130" s="5" customFormat="1" ht="14.25" x14ac:dyDescent="0.2">
      <c r="A92" s="6" t="s">
        <v>16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97" t="s">
        <v>104</v>
      </c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97"/>
      <c r="BW92" s="97"/>
      <c r="BX92" s="97"/>
      <c r="BY92" s="97"/>
      <c r="BZ92" s="97"/>
      <c r="CA92" s="97"/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7"/>
      <c r="CM92" s="97"/>
      <c r="CN92" s="97"/>
      <c r="CO92" s="97"/>
      <c r="CP92" s="97"/>
      <c r="CQ92" s="97"/>
      <c r="CR92" s="97"/>
      <c r="CS92" s="97"/>
      <c r="CT92" s="97"/>
      <c r="CU92" s="97"/>
      <c r="CV92" s="97"/>
      <c r="CW92" s="97"/>
      <c r="CX92" s="97"/>
      <c r="CY92" s="97"/>
      <c r="CZ92" s="97"/>
      <c r="DA92" s="97"/>
    </row>
    <row r="93" spans="1:130" s="5" customFormat="1" ht="14.25" x14ac:dyDescent="0.2">
      <c r="A93" s="80" t="s">
        <v>15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98" t="s">
        <v>115</v>
      </c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8"/>
      <c r="BS93" s="98"/>
      <c r="BT93" s="98"/>
      <c r="BU93" s="98"/>
      <c r="BV93" s="98"/>
      <c r="BW93" s="98"/>
      <c r="BX93" s="98"/>
      <c r="BY93" s="98"/>
      <c r="BZ93" s="98"/>
      <c r="CA93" s="98"/>
      <c r="CB93" s="98"/>
      <c r="CC93" s="98"/>
      <c r="CD93" s="98"/>
      <c r="CE93" s="98"/>
      <c r="CF93" s="98"/>
      <c r="CG93" s="98"/>
      <c r="CH93" s="98"/>
      <c r="CI93" s="98"/>
      <c r="CJ93" s="98"/>
      <c r="CK93" s="98"/>
      <c r="CL93" s="98"/>
      <c r="CM93" s="98"/>
      <c r="CN93" s="98"/>
      <c r="CO93" s="98"/>
      <c r="CP93" s="98"/>
      <c r="CQ93" s="98"/>
      <c r="CR93" s="98"/>
      <c r="CS93" s="98"/>
      <c r="CT93" s="98"/>
      <c r="CU93" s="98"/>
      <c r="CV93" s="98"/>
      <c r="CW93" s="98"/>
      <c r="CX93" s="98"/>
      <c r="CY93" s="98"/>
      <c r="CZ93" s="98"/>
      <c r="DA93" s="98"/>
    </row>
    <row r="94" spans="1:130" s="5" customFormat="1" ht="1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</row>
    <row r="95" spans="1:130" s="5" customFormat="1" ht="55.9" customHeight="1" x14ac:dyDescent="0.2">
      <c r="A95" s="74" t="s">
        <v>0</v>
      </c>
      <c r="B95" s="75"/>
      <c r="C95" s="75"/>
      <c r="D95" s="75"/>
      <c r="E95" s="75"/>
      <c r="F95" s="75"/>
      <c r="G95" s="76"/>
      <c r="H95" s="74" t="s">
        <v>17</v>
      </c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6"/>
      <c r="BD95" s="74" t="s">
        <v>57</v>
      </c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6"/>
      <c r="BT95" s="74" t="s">
        <v>58</v>
      </c>
      <c r="BU95" s="75"/>
      <c r="BV95" s="75"/>
      <c r="BW95" s="75"/>
      <c r="BX95" s="75"/>
      <c r="BY95" s="75"/>
      <c r="BZ95" s="75"/>
      <c r="CA95" s="75"/>
      <c r="CB95" s="75"/>
      <c r="CC95" s="75"/>
      <c r="CD95" s="76"/>
      <c r="CE95" s="74" t="s">
        <v>89</v>
      </c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6"/>
    </row>
    <row r="96" spans="1:130" s="5" customFormat="1" ht="15" customHeight="1" x14ac:dyDescent="0.2">
      <c r="A96" s="150">
        <v>1</v>
      </c>
      <c r="B96" s="151"/>
      <c r="C96" s="151"/>
      <c r="D96" s="151"/>
      <c r="E96" s="151"/>
      <c r="F96" s="151"/>
      <c r="G96" s="152"/>
      <c r="H96" s="150">
        <v>2</v>
      </c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2"/>
      <c r="BD96" s="150">
        <v>3</v>
      </c>
      <c r="BE96" s="151"/>
      <c r="BF96" s="151"/>
      <c r="BG96" s="151"/>
      <c r="BH96" s="151"/>
      <c r="BI96" s="151"/>
      <c r="BJ96" s="151"/>
      <c r="BK96" s="151"/>
      <c r="BL96" s="151"/>
      <c r="BM96" s="151"/>
      <c r="BN96" s="151"/>
      <c r="BO96" s="151"/>
      <c r="BP96" s="151"/>
      <c r="BQ96" s="151"/>
      <c r="BR96" s="151"/>
      <c r="BS96" s="152"/>
      <c r="BT96" s="150">
        <v>4</v>
      </c>
      <c r="BU96" s="151"/>
      <c r="BV96" s="151"/>
      <c r="BW96" s="151"/>
      <c r="BX96" s="151"/>
      <c r="BY96" s="151"/>
      <c r="BZ96" s="151"/>
      <c r="CA96" s="151"/>
      <c r="CB96" s="151"/>
      <c r="CC96" s="151"/>
      <c r="CD96" s="152"/>
      <c r="CE96" s="150">
        <v>5</v>
      </c>
      <c r="CF96" s="151"/>
      <c r="CG96" s="151"/>
      <c r="CH96" s="151"/>
      <c r="CI96" s="151"/>
      <c r="CJ96" s="151"/>
      <c r="CK96" s="151"/>
      <c r="CL96" s="151"/>
      <c r="CM96" s="151"/>
      <c r="CN96" s="151"/>
      <c r="CO96" s="151"/>
      <c r="CP96" s="151"/>
      <c r="CQ96" s="151"/>
      <c r="CR96" s="151"/>
      <c r="CS96" s="151"/>
      <c r="CT96" s="151"/>
      <c r="CU96" s="151"/>
      <c r="CV96" s="151"/>
      <c r="CW96" s="151"/>
      <c r="CX96" s="151"/>
      <c r="CY96" s="151"/>
      <c r="CZ96" s="151"/>
      <c r="DA96" s="152"/>
    </row>
    <row r="97" spans="1:131" ht="12" customHeight="1" x14ac:dyDescent="0.25">
      <c r="A97" s="52" t="s">
        <v>29</v>
      </c>
      <c r="B97" s="53"/>
      <c r="C97" s="53"/>
      <c r="D97" s="53"/>
      <c r="E97" s="53"/>
      <c r="F97" s="53"/>
      <c r="G97" s="54"/>
      <c r="H97" s="55" t="s">
        <v>142</v>
      </c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7"/>
      <c r="BD97" s="58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60"/>
      <c r="BT97" s="58"/>
      <c r="BU97" s="59"/>
      <c r="BV97" s="59"/>
      <c r="BW97" s="59"/>
      <c r="BX97" s="59"/>
      <c r="BY97" s="59"/>
      <c r="BZ97" s="59"/>
      <c r="CA97" s="59"/>
      <c r="CB97" s="59"/>
      <c r="CC97" s="59"/>
      <c r="CD97" s="60"/>
      <c r="CE97" s="144">
        <v>3000</v>
      </c>
      <c r="CF97" s="145"/>
      <c r="CG97" s="145"/>
      <c r="CH97" s="145"/>
      <c r="CI97" s="145"/>
      <c r="CJ97" s="145"/>
      <c r="CK97" s="145"/>
      <c r="CL97" s="145"/>
      <c r="CM97" s="145"/>
      <c r="CN97" s="145"/>
      <c r="CO97" s="145"/>
      <c r="CP97" s="145"/>
      <c r="CQ97" s="145"/>
      <c r="CR97" s="145"/>
      <c r="CS97" s="145"/>
      <c r="CT97" s="145"/>
      <c r="CU97" s="145"/>
      <c r="CV97" s="145"/>
      <c r="CW97" s="145"/>
      <c r="CX97" s="145"/>
      <c r="CY97" s="145"/>
      <c r="CZ97" s="145"/>
      <c r="DA97" s="146"/>
      <c r="DJ97" s="102"/>
      <c r="DK97" s="102"/>
      <c r="DL97" s="102"/>
      <c r="DM97" s="102"/>
      <c r="DN97" s="102"/>
      <c r="DO97" s="102"/>
      <c r="DP97" s="102"/>
      <c r="DQ97" s="102"/>
      <c r="DR97" s="102"/>
      <c r="DS97" s="102"/>
      <c r="DT97" s="102"/>
      <c r="DU97" s="102"/>
      <c r="DV97" s="102"/>
      <c r="DW97" s="102"/>
      <c r="DX97" s="102"/>
      <c r="DY97" s="102"/>
      <c r="DZ97" s="102"/>
      <c r="EA97" s="102"/>
    </row>
    <row r="98" spans="1:131" ht="12" customHeight="1" x14ac:dyDescent="0.25">
      <c r="A98" s="52" t="s">
        <v>33</v>
      </c>
      <c r="B98" s="53"/>
      <c r="C98" s="53"/>
      <c r="D98" s="53"/>
      <c r="E98" s="53"/>
      <c r="F98" s="53"/>
      <c r="G98" s="54"/>
      <c r="H98" s="55" t="s">
        <v>143</v>
      </c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7"/>
      <c r="BD98" s="58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60"/>
      <c r="BT98" s="58"/>
      <c r="BU98" s="59"/>
      <c r="BV98" s="59"/>
      <c r="BW98" s="59"/>
      <c r="BX98" s="59"/>
      <c r="BY98" s="59"/>
      <c r="BZ98" s="59"/>
      <c r="CA98" s="59"/>
      <c r="CB98" s="59"/>
      <c r="CC98" s="59"/>
      <c r="CD98" s="60"/>
      <c r="CE98" s="144">
        <v>30000</v>
      </c>
      <c r="CF98" s="145"/>
      <c r="CG98" s="145"/>
      <c r="CH98" s="145"/>
      <c r="CI98" s="145"/>
      <c r="CJ98" s="145"/>
      <c r="CK98" s="145"/>
      <c r="CL98" s="145"/>
      <c r="CM98" s="145"/>
      <c r="CN98" s="145"/>
      <c r="CO98" s="145"/>
      <c r="CP98" s="145"/>
      <c r="CQ98" s="145"/>
      <c r="CR98" s="145"/>
      <c r="CS98" s="145"/>
      <c r="CT98" s="145"/>
      <c r="CU98" s="145"/>
      <c r="CV98" s="145"/>
      <c r="CW98" s="145"/>
      <c r="CX98" s="145"/>
      <c r="CY98" s="145"/>
      <c r="CZ98" s="145"/>
      <c r="DA98" s="146"/>
      <c r="DJ98" s="102"/>
      <c r="DK98" s="102"/>
      <c r="DL98" s="102"/>
      <c r="DM98" s="102"/>
      <c r="DN98" s="102"/>
      <c r="DO98" s="102"/>
      <c r="DP98" s="102"/>
      <c r="DQ98" s="102"/>
      <c r="DR98" s="102"/>
      <c r="DS98" s="102"/>
      <c r="DT98" s="102"/>
      <c r="DU98" s="102"/>
      <c r="DV98" s="102"/>
      <c r="DW98" s="102"/>
      <c r="DX98" s="102"/>
      <c r="DY98" s="102"/>
      <c r="DZ98" s="102"/>
      <c r="EA98" s="102"/>
    </row>
    <row r="99" spans="1:131" s="6" customFormat="1" ht="15" x14ac:dyDescent="0.25">
      <c r="A99" s="52"/>
      <c r="B99" s="53"/>
      <c r="C99" s="53"/>
      <c r="D99" s="53"/>
      <c r="E99" s="53"/>
      <c r="F99" s="53"/>
      <c r="G99" s="54"/>
      <c r="H99" s="86" t="s">
        <v>12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8"/>
      <c r="BD99" s="58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60"/>
      <c r="BT99" s="58" t="s">
        <v>13</v>
      </c>
      <c r="BU99" s="59"/>
      <c r="BV99" s="59"/>
      <c r="BW99" s="59"/>
      <c r="BX99" s="59"/>
      <c r="BY99" s="59"/>
      <c r="BZ99" s="59"/>
      <c r="CA99" s="59"/>
      <c r="CB99" s="59"/>
      <c r="CC99" s="59"/>
      <c r="CD99" s="60"/>
      <c r="CE99" s="144">
        <f>CE97+CE98</f>
        <v>33000</v>
      </c>
      <c r="CF99" s="145"/>
      <c r="CG99" s="145"/>
      <c r="CH99" s="145"/>
      <c r="CI99" s="145"/>
      <c r="CJ99" s="145"/>
      <c r="CK99" s="145"/>
      <c r="CL99" s="145"/>
      <c r="CM99" s="145"/>
      <c r="CN99" s="145"/>
      <c r="CO99" s="145"/>
      <c r="CP99" s="145"/>
      <c r="CQ99" s="145"/>
      <c r="CR99" s="145"/>
      <c r="CS99" s="145"/>
      <c r="CT99" s="145"/>
      <c r="CU99" s="145"/>
      <c r="CV99" s="145"/>
      <c r="CW99" s="145"/>
      <c r="CX99" s="145"/>
      <c r="CY99" s="145"/>
      <c r="CZ99" s="145"/>
      <c r="DA99" s="146"/>
      <c r="DJ99" s="102"/>
      <c r="DK99" s="102"/>
      <c r="DL99" s="102"/>
      <c r="DM99" s="102"/>
      <c r="DN99" s="102"/>
      <c r="DO99" s="102"/>
      <c r="DP99" s="102"/>
      <c r="DQ99" s="102"/>
      <c r="DR99" s="102"/>
      <c r="DS99" s="102"/>
      <c r="DT99" s="102"/>
      <c r="DU99" s="102"/>
      <c r="DV99" s="102"/>
      <c r="DW99" s="102"/>
      <c r="DX99" s="102"/>
      <c r="DY99" s="102"/>
      <c r="DZ99" s="102"/>
      <c r="EA99" s="102"/>
    </row>
    <row r="100" spans="1:131" s="6" customFormat="1" ht="14.25" x14ac:dyDescent="0.2">
      <c r="A100" s="14"/>
      <c r="B100" s="14"/>
      <c r="C100" s="14"/>
      <c r="D100" s="14"/>
      <c r="E100" s="14"/>
      <c r="F100" s="14"/>
      <c r="G100" s="14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</row>
    <row r="101" spans="1:131" s="6" customFormat="1" ht="14.25" x14ac:dyDescent="0.2">
      <c r="A101" s="73" t="s">
        <v>105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</row>
    <row r="102" spans="1:131" s="6" customFormat="1" ht="9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</row>
    <row r="103" spans="1:131" s="6" customFormat="1" ht="13.9" customHeight="1" x14ac:dyDescent="0.2">
      <c r="A103" s="6" t="s">
        <v>16</v>
      </c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97"/>
      <c r="CM103" s="97"/>
      <c r="CN103" s="97"/>
      <c r="CO103" s="97"/>
      <c r="CP103" s="97"/>
      <c r="CQ103" s="97"/>
      <c r="CR103" s="97"/>
      <c r="CS103" s="97"/>
      <c r="CT103" s="97"/>
      <c r="CU103" s="97"/>
      <c r="CV103" s="97"/>
      <c r="CW103" s="97"/>
      <c r="CX103" s="97"/>
      <c r="CY103" s="97"/>
      <c r="CZ103" s="97"/>
      <c r="DA103" s="97"/>
    </row>
    <row r="104" spans="1:131" s="6" customFormat="1" ht="11.45" customHeight="1" x14ac:dyDescent="0.2">
      <c r="A104" s="80" t="s">
        <v>15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1"/>
      <c r="BN104" s="101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1"/>
      <c r="BZ104" s="101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1"/>
      <c r="CM104" s="101"/>
      <c r="CN104" s="101"/>
      <c r="CO104" s="101"/>
      <c r="CP104" s="101"/>
      <c r="CQ104" s="101"/>
      <c r="CR104" s="101"/>
      <c r="CS104" s="101"/>
      <c r="CT104" s="101"/>
      <c r="CU104" s="101"/>
      <c r="CV104" s="101"/>
      <c r="CW104" s="101"/>
      <c r="CX104" s="101"/>
      <c r="CY104" s="101"/>
      <c r="CZ104" s="101"/>
      <c r="DA104" s="101"/>
    </row>
    <row r="105" spans="1:131" ht="10.5" customHeight="1" x14ac:dyDescent="0.25"/>
    <row r="106" spans="1:131" s="3" customFormat="1" ht="45" customHeight="1" x14ac:dyDescent="0.2">
      <c r="A106" s="63" t="s">
        <v>0</v>
      </c>
      <c r="B106" s="64"/>
      <c r="C106" s="64"/>
      <c r="D106" s="64"/>
      <c r="E106" s="64"/>
      <c r="F106" s="64"/>
      <c r="G106" s="65"/>
      <c r="H106" s="63" t="s">
        <v>53</v>
      </c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5"/>
      <c r="BD106" s="63" t="s">
        <v>54</v>
      </c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5"/>
      <c r="BT106" s="63" t="s">
        <v>55</v>
      </c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5"/>
      <c r="CJ106" s="63" t="s">
        <v>52</v>
      </c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5"/>
    </row>
    <row r="107" spans="1:131" s="4" customFormat="1" ht="12.75" x14ac:dyDescent="0.2">
      <c r="A107" s="72">
        <v>1</v>
      </c>
      <c r="B107" s="72"/>
      <c r="C107" s="72"/>
      <c r="D107" s="72"/>
      <c r="E107" s="72"/>
      <c r="F107" s="72"/>
      <c r="G107" s="72"/>
      <c r="H107" s="72">
        <v>2</v>
      </c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>
        <v>3</v>
      </c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>
        <v>4</v>
      </c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>
        <v>5</v>
      </c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</row>
    <row r="108" spans="1:131" s="5" customFormat="1" ht="15" customHeight="1" x14ac:dyDescent="0.2">
      <c r="A108" s="62"/>
      <c r="B108" s="62"/>
      <c r="C108" s="62"/>
      <c r="D108" s="62"/>
      <c r="E108" s="62"/>
      <c r="F108" s="62"/>
      <c r="G108" s="62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  <c r="CI108" s="83"/>
      <c r="CJ108" s="83"/>
      <c r="CK108" s="83"/>
      <c r="CL108" s="83"/>
      <c r="CM108" s="83"/>
      <c r="CN108" s="83"/>
      <c r="CO108" s="83"/>
      <c r="CP108" s="83"/>
      <c r="CQ108" s="83"/>
      <c r="CR108" s="83"/>
      <c r="CS108" s="83"/>
      <c r="CT108" s="83"/>
      <c r="CU108" s="83"/>
      <c r="CV108" s="83"/>
      <c r="CW108" s="83"/>
      <c r="CX108" s="83"/>
      <c r="CY108" s="83"/>
      <c r="CZ108" s="83"/>
      <c r="DA108" s="83"/>
    </row>
    <row r="109" spans="1:131" s="5" customFormat="1" ht="15" customHeight="1" x14ac:dyDescent="0.2">
      <c r="A109" s="62"/>
      <c r="B109" s="62"/>
      <c r="C109" s="62"/>
      <c r="D109" s="62"/>
      <c r="E109" s="62"/>
      <c r="F109" s="62"/>
      <c r="G109" s="62"/>
      <c r="H109" s="87" t="s">
        <v>12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8"/>
      <c r="BD109" s="83" t="s">
        <v>13</v>
      </c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 t="s">
        <v>13</v>
      </c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  <c r="CI109" s="83"/>
      <c r="CJ109" s="83"/>
      <c r="CK109" s="83"/>
      <c r="CL109" s="83"/>
      <c r="CM109" s="83"/>
      <c r="CN109" s="83"/>
      <c r="CO109" s="83"/>
      <c r="CP109" s="83"/>
      <c r="CQ109" s="83"/>
      <c r="CR109" s="83"/>
      <c r="CS109" s="83"/>
      <c r="CT109" s="83"/>
      <c r="CU109" s="83"/>
      <c r="CV109" s="83"/>
      <c r="CW109" s="83"/>
      <c r="CX109" s="83"/>
      <c r="CY109" s="83"/>
      <c r="CZ109" s="83"/>
      <c r="DA109" s="83"/>
    </row>
    <row r="111" spans="1:131" s="6" customFormat="1" ht="27" customHeight="1" x14ac:dyDescent="0.2">
      <c r="A111" s="106" t="s">
        <v>59</v>
      </c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  <c r="BE111" s="106"/>
      <c r="BF111" s="106"/>
      <c r="BG111" s="106"/>
      <c r="BH111" s="106"/>
      <c r="BI111" s="106"/>
      <c r="BJ111" s="106"/>
      <c r="BK111" s="106"/>
      <c r="BL111" s="106"/>
      <c r="BM111" s="106"/>
      <c r="BN111" s="106"/>
      <c r="BO111" s="106"/>
      <c r="BP111" s="106"/>
      <c r="BQ111" s="106"/>
      <c r="BR111" s="106"/>
      <c r="BS111" s="106"/>
      <c r="BT111" s="106"/>
      <c r="BU111" s="106"/>
      <c r="BV111" s="106"/>
      <c r="BW111" s="106"/>
      <c r="BX111" s="106"/>
      <c r="BY111" s="106"/>
      <c r="BZ111" s="106"/>
      <c r="CA111" s="106"/>
      <c r="CB111" s="106"/>
      <c r="CC111" s="106"/>
      <c r="CD111" s="106"/>
      <c r="CE111" s="106"/>
      <c r="CF111" s="106"/>
      <c r="CG111" s="106"/>
      <c r="CH111" s="106"/>
      <c r="CI111" s="106"/>
      <c r="CJ111" s="106"/>
      <c r="CK111" s="106"/>
      <c r="CL111" s="106"/>
      <c r="CM111" s="106"/>
      <c r="CN111" s="106"/>
      <c r="CO111" s="106"/>
      <c r="CP111" s="106"/>
      <c r="CQ111" s="106"/>
      <c r="CR111" s="106"/>
      <c r="CS111" s="106"/>
      <c r="CT111" s="106"/>
      <c r="CU111" s="106"/>
      <c r="CV111" s="106"/>
      <c r="CW111" s="106"/>
      <c r="CX111" s="106"/>
      <c r="CY111" s="106"/>
      <c r="CZ111" s="106"/>
      <c r="DA111" s="106"/>
    </row>
    <row r="112" spans="1:131" ht="6" customHeight="1" x14ac:dyDescent="0.25"/>
    <row r="113" spans="1:105" s="6" customFormat="1" ht="14.25" x14ac:dyDescent="0.2">
      <c r="A113" s="6" t="s">
        <v>16</v>
      </c>
      <c r="X113" s="97" t="s">
        <v>109</v>
      </c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97"/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/>
      <c r="CN113" s="97"/>
      <c r="CO113" s="97"/>
      <c r="CP113" s="97"/>
      <c r="CQ113" s="97"/>
      <c r="CR113" s="97"/>
      <c r="CS113" s="97"/>
      <c r="CT113" s="97"/>
      <c r="CU113" s="97"/>
      <c r="CV113" s="97"/>
      <c r="CW113" s="97"/>
      <c r="CX113" s="97"/>
      <c r="CY113" s="97"/>
      <c r="CZ113" s="97"/>
      <c r="DA113" s="97"/>
    </row>
    <row r="114" spans="1:105" s="6" customFormat="1" ht="14.25" x14ac:dyDescent="0.2">
      <c r="A114" s="80" t="s">
        <v>15</v>
      </c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107" t="s">
        <v>115</v>
      </c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7"/>
      <c r="BC114" s="107"/>
      <c r="BD114" s="107"/>
      <c r="BE114" s="107"/>
      <c r="BF114" s="107"/>
      <c r="BG114" s="107"/>
      <c r="BH114" s="107"/>
      <c r="BI114" s="107"/>
      <c r="BJ114" s="107"/>
      <c r="BK114" s="107"/>
      <c r="BL114" s="107"/>
      <c r="BM114" s="107"/>
      <c r="BN114" s="107"/>
      <c r="BO114" s="107"/>
      <c r="BP114" s="107"/>
      <c r="BQ114" s="107"/>
      <c r="BR114" s="107"/>
      <c r="BS114" s="107"/>
      <c r="BT114" s="107"/>
      <c r="BU114" s="107"/>
      <c r="BV114" s="107"/>
      <c r="BW114" s="107"/>
      <c r="BX114" s="107"/>
      <c r="BY114" s="107"/>
      <c r="BZ114" s="107"/>
      <c r="CA114" s="107"/>
      <c r="CB114" s="107"/>
      <c r="CC114" s="107"/>
      <c r="CD114" s="107"/>
      <c r="CE114" s="107"/>
      <c r="CF114" s="107"/>
      <c r="CG114" s="107"/>
      <c r="CH114" s="107"/>
      <c r="CI114" s="107"/>
      <c r="CJ114" s="107"/>
      <c r="CK114" s="107"/>
      <c r="CL114" s="107"/>
      <c r="CM114" s="107"/>
      <c r="CN114" s="107"/>
      <c r="CO114" s="107"/>
      <c r="CP114" s="107"/>
      <c r="CQ114" s="107"/>
      <c r="CR114" s="107"/>
      <c r="CS114" s="107"/>
      <c r="CT114" s="107"/>
      <c r="CU114" s="107"/>
      <c r="CV114" s="107"/>
      <c r="CW114" s="107"/>
      <c r="CX114" s="107"/>
      <c r="CY114" s="107"/>
      <c r="CZ114" s="107"/>
      <c r="DA114" s="107"/>
    </row>
    <row r="115" spans="1:105" ht="10.5" customHeight="1" x14ac:dyDescent="0.25"/>
    <row r="116" spans="1:105" s="3" customFormat="1" ht="45" customHeight="1" x14ac:dyDescent="0.2">
      <c r="A116" s="63" t="s">
        <v>0</v>
      </c>
      <c r="B116" s="64"/>
      <c r="C116" s="64"/>
      <c r="D116" s="64"/>
      <c r="E116" s="64"/>
      <c r="F116" s="64"/>
      <c r="G116" s="65"/>
      <c r="H116" s="63" t="s">
        <v>53</v>
      </c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5"/>
      <c r="BD116" s="63" t="s">
        <v>54</v>
      </c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5"/>
      <c r="BT116" s="63" t="s">
        <v>55</v>
      </c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5"/>
      <c r="CJ116" s="63" t="s">
        <v>52</v>
      </c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5"/>
    </row>
    <row r="117" spans="1:105" s="4" customFormat="1" ht="12.75" x14ac:dyDescent="0.2">
      <c r="A117" s="72">
        <v>1</v>
      </c>
      <c r="B117" s="72"/>
      <c r="C117" s="72"/>
      <c r="D117" s="72"/>
      <c r="E117" s="72"/>
      <c r="F117" s="72"/>
      <c r="G117" s="72"/>
      <c r="H117" s="72">
        <v>2</v>
      </c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>
        <v>3</v>
      </c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>
        <v>4</v>
      </c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>
        <v>5</v>
      </c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</row>
    <row r="118" spans="1:105" s="4" customFormat="1" ht="12.75" customHeight="1" x14ac:dyDescent="0.2">
      <c r="A118" s="62" t="s">
        <v>29</v>
      </c>
      <c r="B118" s="62"/>
      <c r="C118" s="62"/>
      <c r="D118" s="62"/>
      <c r="E118" s="62"/>
      <c r="F118" s="62"/>
      <c r="G118" s="62"/>
      <c r="H118" s="55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7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H118" s="83"/>
      <c r="CI118" s="83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</row>
    <row r="119" spans="1:105" s="5" customFormat="1" ht="15" customHeight="1" x14ac:dyDescent="0.2">
      <c r="A119" s="62"/>
      <c r="B119" s="62"/>
      <c r="C119" s="62"/>
      <c r="D119" s="62"/>
      <c r="E119" s="62"/>
      <c r="F119" s="62"/>
      <c r="G119" s="62"/>
      <c r="H119" s="87" t="s">
        <v>12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8"/>
      <c r="BD119" s="83" t="s">
        <v>13</v>
      </c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 t="s">
        <v>13</v>
      </c>
      <c r="BU119" s="83"/>
      <c r="BV119" s="83"/>
      <c r="BW119" s="83"/>
      <c r="BX119" s="83"/>
      <c r="BY119" s="83"/>
      <c r="BZ119" s="83"/>
      <c r="CA119" s="83"/>
      <c r="CB119" s="83"/>
      <c r="CC119" s="83"/>
      <c r="CD119" s="83"/>
      <c r="CE119" s="83"/>
      <c r="CF119" s="83"/>
      <c r="CG119" s="83"/>
      <c r="CH119" s="83"/>
      <c r="CI119" s="83"/>
      <c r="CJ119" s="89" t="e">
        <f>CJ118+#REF!+#REF!</f>
        <v>#REF!</v>
      </c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</row>
    <row r="121" spans="1:105" s="6" customFormat="1" ht="14.25" x14ac:dyDescent="0.2">
      <c r="A121" s="73" t="s">
        <v>60</v>
      </c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</row>
    <row r="122" spans="1:105" ht="6" customHeight="1" x14ac:dyDescent="0.25"/>
    <row r="123" spans="1:105" s="6" customFormat="1" ht="14.25" x14ac:dyDescent="0.2">
      <c r="A123" s="6" t="s">
        <v>16</v>
      </c>
      <c r="X123" s="97" t="s">
        <v>122</v>
      </c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  <c r="CI123" s="97"/>
      <c r="CJ123" s="97"/>
      <c r="CK123" s="97"/>
      <c r="CL123" s="97"/>
      <c r="CM123" s="97"/>
      <c r="CN123" s="97"/>
      <c r="CO123" s="97"/>
      <c r="CP123" s="97"/>
      <c r="CQ123" s="97"/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</row>
    <row r="124" spans="1:105" s="6" customFormat="1" ht="6" customHeight="1" x14ac:dyDescent="0.2"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</row>
    <row r="125" spans="1:105" s="6" customFormat="1" ht="14.25" x14ac:dyDescent="0.2">
      <c r="A125" s="80" t="s">
        <v>15</v>
      </c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107" t="s">
        <v>115</v>
      </c>
      <c r="AQ125" s="107"/>
      <c r="AR125" s="107"/>
      <c r="AS125" s="107"/>
      <c r="AT125" s="107"/>
      <c r="AU125" s="107"/>
      <c r="AV125" s="107"/>
      <c r="AW125" s="107"/>
      <c r="AX125" s="107"/>
      <c r="AY125" s="107"/>
      <c r="AZ125" s="107"/>
      <c r="BA125" s="107"/>
      <c r="BB125" s="107"/>
      <c r="BC125" s="107"/>
      <c r="BD125" s="107"/>
      <c r="BE125" s="107"/>
      <c r="BF125" s="107"/>
      <c r="BG125" s="107"/>
      <c r="BH125" s="107"/>
      <c r="BI125" s="107"/>
      <c r="BJ125" s="107"/>
      <c r="BK125" s="107"/>
      <c r="BL125" s="107"/>
      <c r="BM125" s="107"/>
      <c r="BN125" s="107"/>
      <c r="BO125" s="107"/>
      <c r="BP125" s="107"/>
      <c r="BQ125" s="107"/>
      <c r="BR125" s="107"/>
      <c r="BS125" s="107"/>
      <c r="BT125" s="107"/>
      <c r="BU125" s="107"/>
      <c r="BV125" s="107"/>
      <c r="BW125" s="107"/>
      <c r="BX125" s="107"/>
      <c r="BY125" s="107"/>
      <c r="BZ125" s="107"/>
      <c r="CA125" s="107"/>
      <c r="CB125" s="107"/>
      <c r="CC125" s="107"/>
      <c r="CD125" s="107"/>
      <c r="CE125" s="107"/>
      <c r="CF125" s="107"/>
      <c r="CG125" s="107"/>
      <c r="CH125" s="107"/>
      <c r="CI125" s="107"/>
      <c r="CJ125" s="107"/>
      <c r="CK125" s="107"/>
      <c r="CL125" s="107"/>
      <c r="CM125" s="107"/>
      <c r="CN125" s="107"/>
      <c r="CO125" s="107"/>
      <c r="CP125" s="107"/>
      <c r="CQ125" s="107"/>
      <c r="CR125" s="107"/>
      <c r="CS125" s="107"/>
      <c r="CT125" s="107"/>
      <c r="CU125" s="107"/>
      <c r="CV125" s="107"/>
      <c r="CW125" s="107"/>
      <c r="CX125" s="107"/>
      <c r="CY125" s="107"/>
      <c r="CZ125" s="107"/>
      <c r="DA125" s="107"/>
    </row>
    <row r="126" spans="1:105" ht="10.5" customHeight="1" x14ac:dyDescent="0.25"/>
    <row r="127" spans="1:105" s="6" customFormat="1" ht="14.25" x14ac:dyDescent="0.2">
      <c r="A127" s="73" t="s">
        <v>61</v>
      </c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</row>
    <row r="128" spans="1:105" ht="8.4499999999999993" customHeight="1" x14ac:dyDescent="0.25"/>
    <row r="129" spans="1:105" s="3" customFormat="1" ht="45" customHeight="1" x14ac:dyDescent="0.2">
      <c r="A129" s="74" t="s">
        <v>0</v>
      </c>
      <c r="B129" s="75"/>
      <c r="C129" s="75"/>
      <c r="D129" s="75"/>
      <c r="E129" s="75"/>
      <c r="F129" s="75"/>
      <c r="G129" s="76"/>
      <c r="H129" s="74" t="s">
        <v>17</v>
      </c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6"/>
      <c r="AP129" s="74" t="s">
        <v>63</v>
      </c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6"/>
      <c r="BF129" s="74" t="s">
        <v>64</v>
      </c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6"/>
      <c r="BV129" s="74" t="s">
        <v>65</v>
      </c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  <c r="CH129" s="75"/>
      <c r="CI129" s="75"/>
      <c r="CJ129" s="75"/>
      <c r="CK129" s="76"/>
      <c r="CL129" s="74" t="s">
        <v>20</v>
      </c>
      <c r="CM129" s="75"/>
      <c r="CN129" s="75"/>
      <c r="CO129" s="75"/>
      <c r="CP129" s="75"/>
      <c r="CQ129" s="75"/>
      <c r="CR129" s="75"/>
      <c r="CS129" s="75"/>
      <c r="CT129" s="75"/>
      <c r="CU129" s="75"/>
      <c r="CV129" s="75"/>
      <c r="CW129" s="75"/>
      <c r="CX129" s="75"/>
      <c r="CY129" s="75"/>
      <c r="CZ129" s="75"/>
      <c r="DA129" s="76"/>
    </row>
    <row r="130" spans="1:105" s="4" customFormat="1" ht="12.75" x14ac:dyDescent="0.2">
      <c r="A130" s="72">
        <v>1</v>
      </c>
      <c r="B130" s="72"/>
      <c r="C130" s="72"/>
      <c r="D130" s="72"/>
      <c r="E130" s="72"/>
      <c r="F130" s="72"/>
      <c r="G130" s="72"/>
      <c r="H130" s="72">
        <v>2</v>
      </c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>
        <v>3</v>
      </c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>
        <v>4</v>
      </c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>
        <v>5</v>
      </c>
      <c r="BW130" s="72"/>
      <c r="BX130" s="72"/>
      <c r="BY130" s="72"/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>
        <v>6</v>
      </c>
      <c r="CM130" s="72"/>
      <c r="CN130" s="72"/>
      <c r="CO130" s="72"/>
      <c r="CP130" s="72"/>
      <c r="CQ130" s="72"/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</row>
    <row r="131" spans="1:105" s="5" customFormat="1" ht="25.5" customHeight="1" x14ac:dyDescent="0.2">
      <c r="A131" s="62" t="s">
        <v>29</v>
      </c>
      <c r="B131" s="62"/>
      <c r="C131" s="62"/>
      <c r="D131" s="62"/>
      <c r="E131" s="62"/>
      <c r="F131" s="62"/>
      <c r="G131" s="62"/>
      <c r="H131" s="95" t="s">
        <v>146</v>
      </c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83">
        <v>4</v>
      </c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>
        <v>3</v>
      </c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144">
        <v>2437.5</v>
      </c>
      <c r="BW131" s="145"/>
      <c r="BX131" s="145"/>
      <c r="BY131" s="145"/>
      <c r="BZ131" s="145"/>
      <c r="CA131" s="145"/>
      <c r="CB131" s="145"/>
      <c r="CC131" s="145"/>
      <c r="CD131" s="145"/>
      <c r="CE131" s="145"/>
      <c r="CF131" s="145"/>
      <c r="CG131" s="145"/>
      <c r="CH131" s="145"/>
      <c r="CI131" s="145"/>
      <c r="CJ131" s="145"/>
      <c r="CK131" s="146"/>
      <c r="CL131" s="61">
        <v>29250</v>
      </c>
      <c r="CM131" s="61"/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</row>
    <row r="132" spans="1:105" s="5" customFormat="1" ht="15" customHeight="1" x14ac:dyDescent="0.2">
      <c r="A132" s="62"/>
      <c r="B132" s="62"/>
      <c r="C132" s="62"/>
      <c r="D132" s="62"/>
      <c r="E132" s="62"/>
      <c r="F132" s="62"/>
      <c r="G132" s="62"/>
      <c r="H132" s="153" t="s">
        <v>62</v>
      </c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5"/>
      <c r="AP132" s="83" t="s">
        <v>13</v>
      </c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 t="s">
        <v>13</v>
      </c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 t="s">
        <v>13</v>
      </c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96">
        <f>SUM(CL131:DA131)</f>
        <v>29250</v>
      </c>
      <c r="CM132" s="96"/>
      <c r="CN132" s="96"/>
      <c r="CO132" s="96"/>
      <c r="CP132" s="96"/>
      <c r="CQ132" s="96"/>
      <c r="CR132" s="96"/>
      <c r="CS132" s="96"/>
      <c r="CT132" s="96"/>
      <c r="CU132" s="96"/>
      <c r="CV132" s="96"/>
      <c r="CW132" s="96"/>
      <c r="CX132" s="96"/>
      <c r="CY132" s="96"/>
      <c r="CZ132" s="96"/>
      <c r="DA132" s="96"/>
    </row>
    <row r="133" spans="1:105" ht="17.25" customHeight="1" x14ac:dyDescent="0.25"/>
    <row r="134" spans="1:105" s="6" customFormat="1" ht="14.25" x14ac:dyDescent="0.2">
      <c r="A134" s="73" t="s">
        <v>66</v>
      </c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</row>
    <row r="135" spans="1:105" ht="10.5" customHeight="1" x14ac:dyDescent="0.25"/>
    <row r="136" spans="1:105" s="3" customFormat="1" ht="45" customHeight="1" x14ac:dyDescent="0.2">
      <c r="A136" s="63" t="s">
        <v>0</v>
      </c>
      <c r="B136" s="64"/>
      <c r="C136" s="64"/>
      <c r="D136" s="64"/>
      <c r="E136" s="64"/>
      <c r="F136" s="64"/>
      <c r="G136" s="65"/>
      <c r="H136" s="63" t="s">
        <v>17</v>
      </c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5"/>
      <c r="BD136" s="63" t="s">
        <v>67</v>
      </c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5"/>
      <c r="BT136" s="63" t="s">
        <v>68</v>
      </c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5"/>
      <c r="CJ136" s="63" t="s">
        <v>51</v>
      </c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5"/>
    </row>
    <row r="137" spans="1:105" s="4" customFormat="1" ht="12.75" x14ac:dyDescent="0.2">
      <c r="A137" s="72">
        <v>1</v>
      </c>
      <c r="B137" s="72"/>
      <c r="C137" s="72"/>
      <c r="D137" s="72"/>
      <c r="E137" s="72"/>
      <c r="F137" s="72"/>
      <c r="G137" s="72"/>
      <c r="H137" s="72">
        <v>2</v>
      </c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>
        <v>3</v>
      </c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>
        <v>4</v>
      </c>
      <c r="BU137" s="72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2"/>
      <c r="CI137" s="72"/>
      <c r="CJ137" s="72">
        <v>5</v>
      </c>
      <c r="CK137" s="72"/>
      <c r="CL137" s="72"/>
      <c r="CM137" s="72"/>
      <c r="CN137" s="72"/>
      <c r="CO137" s="72"/>
      <c r="CP137" s="72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</row>
    <row r="138" spans="1:105" s="5" customFormat="1" ht="15" customHeight="1" x14ac:dyDescent="0.2">
      <c r="A138" s="62" t="s">
        <v>29</v>
      </c>
      <c r="B138" s="62"/>
      <c r="C138" s="62"/>
      <c r="D138" s="62"/>
      <c r="E138" s="62"/>
      <c r="F138" s="62"/>
      <c r="G138" s="62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156"/>
      <c r="AG138" s="156"/>
      <c r="AH138" s="156"/>
      <c r="AI138" s="156"/>
      <c r="AJ138" s="156"/>
      <c r="AK138" s="156"/>
      <c r="AL138" s="156"/>
      <c r="AM138" s="156"/>
      <c r="AN138" s="156"/>
      <c r="AO138" s="156"/>
      <c r="AP138" s="156"/>
      <c r="AQ138" s="156"/>
      <c r="AR138" s="156"/>
      <c r="AS138" s="156"/>
      <c r="AT138" s="156"/>
      <c r="AU138" s="156"/>
      <c r="AV138" s="156"/>
      <c r="AW138" s="156"/>
      <c r="AX138" s="156"/>
      <c r="AY138" s="156"/>
      <c r="AZ138" s="156"/>
      <c r="BA138" s="156"/>
      <c r="BB138" s="156"/>
      <c r="BC138" s="156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14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  <c r="CI138" s="83"/>
      <c r="CJ138" s="61"/>
      <c r="CK138" s="61"/>
      <c r="CL138" s="61"/>
      <c r="CM138" s="61"/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</row>
    <row r="139" spans="1:105" s="5" customFormat="1" ht="15" customHeight="1" x14ac:dyDescent="0.2">
      <c r="A139" s="62"/>
      <c r="B139" s="62"/>
      <c r="C139" s="62"/>
      <c r="D139" s="62"/>
      <c r="E139" s="62"/>
      <c r="F139" s="62"/>
      <c r="G139" s="62"/>
      <c r="H139" s="87" t="s">
        <v>12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8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96">
        <f>CJ138</f>
        <v>0</v>
      </c>
      <c r="CK139" s="96"/>
      <c r="CL139" s="96"/>
      <c r="CM139" s="96"/>
      <c r="CN139" s="96"/>
      <c r="CO139" s="96"/>
      <c r="CP139" s="96"/>
      <c r="CQ139" s="96"/>
      <c r="CR139" s="96"/>
      <c r="CS139" s="96"/>
      <c r="CT139" s="96"/>
      <c r="CU139" s="96"/>
      <c r="CV139" s="96"/>
      <c r="CW139" s="96"/>
      <c r="CX139" s="96"/>
      <c r="CY139" s="96"/>
      <c r="CZ139" s="96"/>
      <c r="DA139" s="96"/>
    </row>
    <row r="140" spans="1:105" ht="10.5" customHeight="1" x14ac:dyDescent="0.25"/>
    <row r="141" spans="1:105" s="6" customFormat="1" ht="14.25" x14ac:dyDescent="0.2">
      <c r="A141" s="73" t="s">
        <v>69</v>
      </c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</row>
    <row r="142" spans="1:105" ht="10.5" customHeight="1" x14ac:dyDescent="0.25"/>
    <row r="143" spans="1:105" s="3" customFormat="1" ht="45" customHeight="1" x14ac:dyDescent="0.2">
      <c r="A143" s="74" t="s">
        <v>0</v>
      </c>
      <c r="B143" s="75"/>
      <c r="C143" s="75"/>
      <c r="D143" s="75"/>
      <c r="E143" s="75"/>
      <c r="F143" s="75"/>
      <c r="G143" s="76"/>
      <c r="H143" s="74" t="s">
        <v>53</v>
      </c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6"/>
      <c r="AP143" s="74" t="s">
        <v>70</v>
      </c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6"/>
      <c r="BF143" s="74" t="s">
        <v>71</v>
      </c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  <c r="BU143" s="76"/>
      <c r="BV143" s="74" t="s">
        <v>72</v>
      </c>
      <c r="BW143" s="75"/>
      <c r="BX143" s="75"/>
      <c r="BY143" s="75"/>
      <c r="BZ143" s="75"/>
      <c r="CA143" s="75"/>
      <c r="CB143" s="75"/>
      <c r="CC143" s="75"/>
      <c r="CD143" s="75"/>
      <c r="CE143" s="75"/>
      <c r="CF143" s="75"/>
      <c r="CG143" s="75"/>
      <c r="CH143" s="75"/>
      <c r="CI143" s="75"/>
      <c r="CJ143" s="75"/>
      <c r="CK143" s="76"/>
      <c r="CL143" s="74" t="s">
        <v>73</v>
      </c>
      <c r="CM143" s="75"/>
      <c r="CN143" s="75"/>
      <c r="CO143" s="75"/>
      <c r="CP143" s="75"/>
      <c r="CQ143" s="75"/>
      <c r="CR143" s="75"/>
      <c r="CS143" s="75"/>
      <c r="CT143" s="75"/>
      <c r="CU143" s="75"/>
      <c r="CV143" s="75"/>
      <c r="CW143" s="75"/>
      <c r="CX143" s="75"/>
      <c r="CY143" s="75"/>
      <c r="CZ143" s="75"/>
      <c r="DA143" s="76"/>
    </row>
    <row r="144" spans="1:105" s="4" customFormat="1" ht="12.75" x14ac:dyDescent="0.2">
      <c r="A144" s="72">
        <v>1</v>
      </c>
      <c r="B144" s="72"/>
      <c r="C144" s="72"/>
      <c r="D144" s="72"/>
      <c r="E144" s="72"/>
      <c r="F144" s="72"/>
      <c r="G144" s="72"/>
      <c r="H144" s="72">
        <v>2</v>
      </c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>
        <v>3</v>
      </c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>
        <v>4</v>
      </c>
      <c r="BG144" s="72"/>
      <c r="BH144" s="72"/>
      <c r="BI144" s="72"/>
      <c r="BJ144" s="72"/>
      <c r="BK144" s="72"/>
      <c r="BL144" s="72"/>
      <c r="BM144" s="72"/>
      <c r="BN144" s="72"/>
      <c r="BO144" s="72"/>
      <c r="BP144" s="72"/>
      <c r="BQ144" s="72"/>
      <c r="BR144" s="72"/>
      <c r="BS144" s="72"/>
      <c r="BT144" s="72"/>
      <c r="BU144" s="72"/>
      <c r="BV144" s="72">
        <v>5</v>
      </c>
      <c r="BW144" s="72"/>
      <c r="BX144" s="72"/>
      <c r="BY144" s="72"/>
      <c r="BZ144" s="72"/>
      <c r="CA144" s="72"/>
      <c r="CB144" s="72"/>
      <c r="CC144" s="72"/>
      <c r="CD144" s="72"/>
      <c r="CE144" s="72"/>
      <c r="CF144" s="72"/>
      <c r="CG144" s="72"/>
      <c r="CH144" s="72"/>
      <c r="CI144" s="72"/>
      <c r="CJ144" s="72"/>
      <c r="CK144" s="72"/>
      <c r="CL144" s="157">
        <v>6</v>
      </c>
      <c r="CM144" s="158"/>
      <c r="CN144" s="158"/>
      <c r="CO144" s="158"/>
      <c r="CP144" s="158"/>
      <c r="CQ144" s="158"/>
      <c r="CR144" s="158"/>
      <c r="CS144" s="158"/>
      <c r="CT144" s="158"/>
      <c r="CU144" s="158"/>
      <c r="CV144" s="158"/>
      <c r="CW144" s="158"/>
      <c r="CX144" s="158"/>
      <c r="CY144" s="158"/>
      <c r="CZ144" s="158"/>
      <c r="DA144" s="159"/>
    </row>
    <row r="145" spans="1:105" s="4" customFormat="1" ht="12.75" x14ac:dyDescent="0.2">
      <c r="A145" s="62" t="s">
        <v>29</v>
      </c>
      <c r="B145" s="62"/>
      <c r="C145" s="62"/>
      <c r="D145" s="62"/>
      <c r="E145" s="62"/>
      <c r="F145" s="62"/>
      <c r="G145" s="62"/>
      <c r="H145" s="55" t="s">
        <v>144</v>
      </c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7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91"/>
      <c r="BW145" s="91"/>
      <c r="BX145" s="91"/>
      <c r="BY145" s="91"/>
      <c r="BZ145" s="91"/>
      <c r="CA145" s="91"/>
      <c r="CB145" s="91"/>
      <c r="CC145" s="91"/>
      <c r="CD145" s="91"/>
      <c r="CE145" s="91"/>
      <c r="CF145" s="91"/>
      <c r="CG145" s="91"/>
      <c r="CH145" s="91"/>
      <c r="CI145" s="91"/>
      <c r="CJ145" s="91"/>
      <c r="CK145" s="91"/>
      <c r="CL145" s="160">
        <v>1098734</v>
      </c>
      <c r="CM145" s="160"/>
      <c r="CN145" s="160"/>
      <c r="CO145" s="160"/>
      <c r="CP145" s="160"/>
      <c r="CQ145" s="160"/>
      <c r="CR145" s="160"/>
      <c r="CS145" s="160"/>
      <c r="CT145" s="160"/>
      <c r="CU145" s="160"/>
      <c r="CV145" s="160"/>
      <c r="CW145" s="160"/>
      <c r="CX145" s="160"/>
      <c r="CY145" s="160"/>
      <c r="CZ145" s="160"/>
      <c r="DA145" s="160"/>
    </row>
    <row r="146" spans="1:105" s="4" customFormat="1" ht="12.75" x14ac:dyDescent="0.2">
      <c r="A146" s="62" t="s">
        <v>33</v>
      </c>
      <c r="B146" s="62"/>
      <c r="C146" s="62"/>
      <c r="D146" s="62"/>
      <c r="E146" s="62"/>
      <c r="F146" s="62"/>
      <c r="G146" s="62"/>
      <c r="H146" s="95" t="s">
        <v>145</v>
      </c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91"/>
      <c r="BW146" s="91"/>
      <c r="BX146" s="91"/>
      <c r="BY146" s="91"/>
      <c r="BZ146" s="91"/>
      <c r="CA146" s="91"/>
      <c r="CB146" s="91"/>
      <c r="CC146" s="91"/>
      <c r="CD146" s="91"/>
      <c r="CE146" s="91"/>
      <c r="CF146" s="91"/>
      <c r="CG146" s="91"/>
      <c r="CH146" s="91"/>
      <c r="CI146" s="91"/>
      <c r="CJ146" s="91"/>
      <c r="CK146" s="91"/>
      <c r="CL146" s="160">
        <v>97935.69</v>
      </c>
      <c r="CM146" s="160"/>
      <c r="CN146" s="160"/>
      <c r="CO146" s="160"/>
      <c r="CP146" s="160"/>
      <c r="CQ146" s="160"/>
      <c r="CR146" s="160"/>
      <c r="CS146" s="160"/>
      <c r="CT146" s="160"/>
      <c r="CU146" s="160"/>
      <c r="CV146" s="160"/>
      <c r="CW146" s="160"/>
      <c r="CX146" s="160"/>
      <c r="CY146" s="160"/>
      <c r="CZ146" s="160"/>
      <c r="DA146" s="160"/>
    </row>
    <row r="147" spans="1:105" s="4" customFormat="1" ht="12.75" x14ac:dyDescent="0.2">
      <c r="A147" s="62" t="s">
        <v>39</v>
      </c>
      <c r="B147" s="62"/>
      <c r="C147" s="62"/>
      <c r="D147" s="62"/>
      <c r="E147" s="62"/>
      <c r="F147" s="62"/>
      <c r="G147" s="62"/>
      <c r="H147" s="95" t="s">
        <v>147</v>
      </c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91"/>
      <c r="BW147" s="91"/>
      <c r="BX147" s="91"/>
      <c r="BY147" s="91"/>
      <c r="BZ147" s="91"/>
      <c r="CA147" s="91"/>
      <c r="CB147" s="91"/>
      <c r="CC147" s="91"/>
      <c r="CD147" s="91"/>
      <c r="CE147" s="91"/>
      <c r="CF147" s="91"/>
      <c r="CG147" s="91"/>
      <c r="CH147" s="91"/>
      <c r="CI147" s="91"/>
      <c r="CJ147" s="91"/>
      <c r="CK147" s="91"/>
      <c r="CL147" s="160">
        <v>570961.63</v>
      </c>
      <c r="CM147" s="160"/>
      <c r="CN147" s="160"/>
      <c r="CO147" s="160"/>
      <c r="CP147" s="160"/>
      <c r="CQ147" s="160"/>
      <c r="CR147" s="160"/>
      <c r="CS147" s="160"/>
      <c r="CT147" s="160"/>
      <c r="CU147" s="160"/>
      <c r="CV147" s="160"/>
      <c r="CW147" s="160"/>
      <c r="CX147" s="160"/>
      <c r="CY147" s="160"/>
      <c r="CZ147" s="160"/>
      <c r="DA147" s="160"/>
    </row>
    <row r="148" spans="1:105" s="5" customFormat="1" ht="15" customHeight="1" x14ac:dyDescent="0.2">
      <c r="A148" s="62" t="s">
        <v>93</v>
      </c>
      <c r="B148" s="62"/>
      <c r="C148" s="62"/>
      <c r="D148" s="62"/>
      <c r="E148" s="62"/>
      <c r="F148" s="62"/>
      <c r="G148" s="62"/>
      <c r="H148" s="95" t="s">
        <v>148</v>
      </c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91"/>
      <c r="BW148" s="91"/>
      <c r="BX148" s="91"/>
      <c r="BY148" s="91"/>
      <c r="BZ148" s="91"/>
      <c r="CA148" s="91"/>
      <c r="CB148" s="91"/>
      <c r="CC148" s="91"/>
      <c r="CD148" s="91"/>
      <c r="CE148" s="91"/>
      <c r="CF148" s="91"/>
      <c r="CG148" s="91"/>
      <c r="CH148" s="91"/>
      <c r="CI148" s="91"/>
      <c r="CJ148" s="91"/>
      <c r="CK148" s="91"/>
      <c r="CL148" s="160">
        <v>104291.68</v>
      </c>
      <c r="CM148" s="160"/>
      <c r="CN148" s="160"/>
      <c r="CO148" s="160"/>
      <c r="CP148" s="160"/>
      <c r="CQ148" s="160"/>
      <c r="CR148" s="160"/>
      <c r="CS148" s="160"/>
      <c r="CT148" s="160"/>
      <c r="CU148" s="160"/>
      <c r="CV148" s="160"/>
      <c r="CW148" s="160"/>
      <c r="CX148" s="160"/>
      <c r="CY148" s="160"/>
      <c r="CZ148" s="160"/>
      <c r="DA148" s="160"/>
    </row>
    <row r="149" spans="1:105" s="5" customFormat="1" ht="15" customHeight="1" x14ac:dyDescent="0.2">
      <c r="A149" s="62"/>
      <c r="B149" s="62"/>
      <c r="C149" s="62"/>
      <c r="D149" s="62"/>
      <c r="E149" s="62"/>
      <c r="F149" s="62"/>
      <c r="G149" s="62"/>
      <c r="H149" s="86" t="s">
        <v>12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8"/>
      <c r="AP149" s="83" t="s">
        <v>13</v>
      </c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 t="s">
        <v>13</v>
      </c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Q149" s="83"/>
      <c r="BR149" s="83"/>
      <c r="BS149" s="83"/>
      <c r="BT149" s="83"/>
      <c r="BU149" s="83"/>
      <c r="BV149" s="83" t="s">
        <v>13</v>
      </c>
      <c r="BW149" s="83"/>
      <c r="BX149" s="83"/>
      <c r="BY149" s="83"/>
      <c r="BZ149" s="83"/>
      <c r="CA149" s="83"/>
      <c r="CB149" s="83"/>
      <c r="CC149" s="83"/>
      <c r="CD149" s="83"/>
      <c r="CE149" s="83"/>
      <c r="CF149" s="83"/>
      <c r="CG149" s="83"/>
      <c r="CH149" s="83"/>
      <c r="CI149" s="83"/>
      <c r="CJ149" s="83"/>
      <c r="CK149" s="83"/>
      <c r="CL149" s="96">
        <f>SUM(CL145:CZ148)</f>
        <v>1871922.9999999998</v>
      </c>
      <c r="CM149" s="96"/>
      <c r="CN149" s="96"/>
      <c r="CO149" s="96"/>
      <c r="CP149" s="96"/>
      <c r="CQ149" s="96"/>
      <c r="CR149" s="96"/>
      <c r="CS149" s="96"/>
      <c r="CT149" s="96"/>
      <c r="CU149" s="96"/>
      <c r="CV149" s="96"/>
      <c r="CW149" s="96"/>
      <c r="CX149" s="96"/>
      <c r="CY149" s="96"/>
      <c r="CZ149" s="96"/>
      <c r="DA149" s="96"/>
    </row>
    <row r="150" spans="1:105" ht="12" customHeight="1" x14ac:dyDescent="0.25">
      <c r="BY150" s="104"/>
      <c r="BZ150" s="105"/>
      <c r="CA150" s="105"/>
      <c r="CB150" s="105"/>
      <c r="CC150" s="105"/>
      <c r="CD150" s="105"/>
      <c r="CE150" s="105"/>
      <c r="CF150" s="105"/>
      <c r="CG150" s="105"/>
      <c r="CH150" s="105"/>
      <c r="CI150" s="105"/>
      <c r="CL150" s="103"/>
      <c r="CM150" s="103"/>
      <c r="CN150" s="103"/>
      <c r="CO150" s="103"/>
      <c r="CP150" s="103"/>
      <c r="CQ150" s="103"/>
      <c r="CR150" s="103"/>
      <c r="CS150" s="103"/>
      <c r="CT150" s="103"/>
      <c r="CU150" s="103"/>
      <c r="CV150" s="103"/>
      <c r="CW150" s="103"/>
      <c r="CX150" s="103"/>
      <c r="CY150" s="103"/>
      <c r="CZ150" s="103"/>
      <c r="DA150" s="103"/>
    </row>
    <row r="151" spans="1:105" s="6" customFormat="1" ht="14.25" x14ac:dyDescent="0.2">
      <c r="A151" s="73" t="s">
        <v>106</v>
      </c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  <c r="CH151" s="73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</row>
    <row r="152" spans="1:105" ht="10.5" customHeight="1" x14ac:dyDescent="0.25"/>
    <row r="153" spans="1:105" s="3" customFormat="1" ht="45" customHeight="1" x14ac:dyDescent="0.2">
      <c r="A153" s="63" t="s">
        <v>0</v>
      </c>
      <c r="B153" s="64"/>
      <c r="C153" s="64"/>
      <c r="D153" s="64"/>
      <c r="E153" s="64"/>
      <c r="F153" s="64"/>
      <c r="G153" s="65"/>
      <c r="H153" s="63" t="s">
        <v>53</v>
      </c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5"/>
      <c r="BD153" s="63" t="s">
        <v>74</v>
      </c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5"/>
      <c r="BT153" s="63" t="s">
        <v>76</v>
      </c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5"/>
      <c r="CJ153" s="63" t="s">
        <v>75</v>
      </c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5"/>
    </row>
    <row r="154" spans="1:105" s="4" customFormat="1" ht="12.75" x14ac:dyDescent="0.2">
      <c r="A154" s="72">
        <v>1</v>
      </c>
      <c r="B154" s="72"/>
      <c r="C154" s="72"/>
      <c r="D154" s="72"/>
      <c r="E154" s="72"/>
      <c r="F154" s="72"/>
      <c r="G154" s="72"/>
      <c r="H154" s="72">
        <v>2</v>
      </c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>
        <v>4</v>
      </c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>
        <v>5</v>
      </c>
      <c r="BU154" s="72"/>
      <c r="BV154" s="72"/>
      <c r="BW154" s="72"/>
      <c r="BX154" s="72"/>
      <c r="BY154" s="72"/>
      <c r="BZ154" s="72"/>
      <c r="CA154" s="72"/>
      <c r="CB154" s="72"/>
      <c r="CC154" s="72"/>
      <c r="CD154" s="72"/>
      <c r="CE154" s="72"/>
      <c r="CF154" s="72"/>
      <c r="CG154" s="72"/>
      <c r="CH154" s="72"/>
      <c r="CI154" s="72"/>
      <c r="CJ154" s="72">
        <v>6</v>
      </c>
      <c r="CK154" s="72"/>
      <c r="CL154" s="72"/>
      <c r="CM154" s="72"/>
      <c r="CN154" s="72"/>
      <c r="CO154" s="72"/>
      <c r="CP154" s="72"/>
      <c r="CQ154" s="72"/>
      <c r="CR154" s="72"/>
      <c r="CS154" s="72"/>
      <c r="CT154" s="72"/>
      <c r="CU154" s="72"/>
      <c r="CV154" s="72"/>
      <c r="CW154" s="72"/>
      <c r="CX154" s="72"/>
      <c r="CY154" s="72"/>
      <c r="CZ154" s="72"/>
      <c r="DA154" s="72"/>
    </row>
    <row r="155" spans="1:105" s="5" customFormat="1" ht="15" customHeight="1" x14ac:dyDescent="0.2">
      <c r="A155" s="62"/>
      <c r="B155" s="62"/>
      <c r="C155" s="62"/>
      <c r="D155" s="62"/>
      <c r="E155" s="62"/>
      <c r="F155" s="62"/>
      <c r="G155" s="62"/>
      <c r="H155" s="87" t="s">
        <v>12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8"/>
      <c r="BD155" s="83" t="s">
        <v>13</v>
      </c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 t="s">
        <v>13</v>
      </c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  <c r="CE155" s="83"/>
      <c r="CF155" s="83"/>
      <c r="CG155" s="83"/>
      <c r="CH155" s="83"/>
      <c r="CI155" s="83"/>
      <c r="CJ155" s="90">
        <v>0</v>
      </c>
      <c r="CK155" s="83"/>
      <c r="CL155" s="83"/>
      <c r="CM155" s="83"/>
      <c r="CN155" s="83"/>
      <c r="CO155" s="83"/>
      <c r="CP155" s="83"/>
      <c r="CQ155" s="83"/>
      <c r="CR155" s="83"/>
      <c r="CS155" s="83"/>
      <c r="CT155" s="83"/>
      <c r="CU155" s="83"/>
      <c r="CV155" s="83"/>
      <c r="CW155" s="83"/>
      <c r="CX155" s="83"/>
      <c r="CY155" s="83"/>
      <c r="CZ155" s="83"/>
      <c r="DA155" s="83"/>
    </row>
    <row r="157" spans="1:105" s="6" customFormat="1" ht="14.25" x14ac:dyDescent="0.2">
      <c r="A157" s="73" t="s">
        <v>77</v>
      </c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</row>
    <row r="158" spans="1:105" ht="10.5" customHeight="1" x14ac:dyDescent="0.25"/>
    <row r="159" spans="1:105" s="3" customFormat="1" ht="42.75" customHeight="1" x14ac:dyDescent="0.2">
      <c r="A159" s="63" t="s">
        <v>0</v>
      </c>
      <c r="B159" s="64"/>
      <c r="C159" s="64"/>
      <c r="D159" s="64"/>
      <c r="E159" s="64"/>
      <c r="F159" s="64"/>
      <c r="G159" s="65"/>
      <c r="H159" s="63" t="s">
        <v>17</v>
      </c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5"/>
      <c r="BD159" s="63" t="s">
        <v>78</v>
      </c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5"/>
      <c r="BT159" s="63" t="s">
        <v>79</v>
      </c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5"/>
      <c r="CJ159" s="63" t="s">
        <v>80</v>
      </c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5"/>
    </row>
    <row r="160" spans="1:105" s="4" customFormat="1" ht="12.75" x14ac:dyDescent="0.2">
      <c r="A160" s="72">
        <v>1</v>
      </c>
      <c r="B160" s="72"/>
      <c r="C160" s="72"/>
      <c r="D160" s="72"/>
      <c r="E160" s="72"/>
      <c r="F160" s="72"/>
      <c r="G160" s="72"/>
      <c r="H160" s="72">
        <v>2</v>
      </c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>
        <v>3</v>
      </c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>
        <v>4</v>
      </c>
      <c r="BU160" s="72"/>
      <c r="BV160" s="72"/>
      <c r="BW160" s="72"/>
      <c r="BX160" s="72"/>
      <c r="BY160" s="72"/>
      <c r="BZ160" s="72"/>
      <c r="CA160" s="72"/>
      <c r="CB160" s="72"/>
      <c r="CC160" s="72"/>
      <c r="CD160" s="72"/>
      <c r="CE160" s="72"/>
      <c r="CF160" s="72"/>
      <c r="CG160" s="72"/>
      <c r="CH160" s="72"/>
      <c r="CI160" s="72"/>
      <c r="CJ160" s="72">
        <v>5</v>
      </c>
      <c r="CK160" s="72"/>
      <c r="CL160" s="72"/>
      <c r="CM160" s="72"/>
      <c r="CN160" s="72"/>
      <c r="CO160" s="72"/>
      <c r="CP160" s="72"/>
      <c r="CQ160" s="72"/>
      <c r="CR160" s="72"/>
      <c r="CS160" s="72"/>
      <c r="CT160" s="72"/>
      <c r="CU160" s="72"/>
      <c r="CV160" s="72"/>
      <c r="CW160" s="72"/>
      <c r="CX160" s="72"/>
      <c r="CY160" s="72"/>
      <c r="CZ160" s="72"/>
      <c r="DA160" s="72"/>
    </row>
    <row r="161" spans="1:105" s="5" customFormat="1" ht="12.75" x14ac:dyDescent="0.2">
      <c r="A161" s="62" t="s">
        <v>29</v>
      </c>
      <c r="B161" s="62"/>
      <c r="C161" s="62"/>
      <c r="D161" s="62"/>
      <c r="E161" s="62"/>
      <c r="F161" s="62"/>
      <c r="G161" s="62"/>
      <c r="H161" s="95" t="s">
        <v>149</v>
      </c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74" t="s">
        <v>159</v>
      </c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76"/>
      <c r="BT161" s="83">
        <v>1</v>
      </c>
      <c r="BU161" s="83"/>
      <c r="BV161" s="83"/>
      <c r="BW161" s="83"/>
      <c r="BX161" s="83"/>
      <c r="BY161" s="83"/>
      <c r="BZ161" s="83"/>
      <c r="CA161" s="83"/>
      <c r="CB161" s="83"/>
      <c r="CC161" s="83"/>
      <c r="CD161" s="83"/>
      <c r="CE161" s="83"/>
      <c r="CF161" s="83"/>
      <c r="CG161" s="83"/>
      <c r="CH161" s="83"/>
      <c r="CI161" s="83"/>
      <c r="CJ161" s="61">
        <v>20000</v>
      </c>
      <c r="CK161" s="61"/>
      <c r="CL161" s="61"/>
      <c r="CM161" s="61"/>
      <c r="CN161" s="61"/>
      <c r="CO161" s="61"/>
      <c r="CP161" s="61"/>
      <c r="CQ161" s="61"/>
      <c r="CR161" s="61"/>
      <c r="CS161" s="61"/>
      <c r="CT161" s="61"/>
      <c r="CU161" s="61"/>
      <c r="CV161" s="61"/>
      <c r="CW161" s="61"/>
      <c r="CX161" s="61"/>
      <c r="CY161" s="61"/>
      <c r="CZ161" s="61"/>
      <c r="DA161" s="61"/>
    </row>
    <row r="162" spans="1:105" s="5" customFormat="1" ht="12.75" x14ac:dyDescent="0.2">
      <c r="A162" s="62" t="s">
        <v>33</v>
      </c>
      <c r="B162" s="62"/>
      <c r="C162" s="62"/>
      <c r="D162" s="62"/>
      <c r="E162" s="62"/>
      <c r="F162" s="62"/>
      <c r="G162" s="62"/>
      <c r="H162" s="95" t="s">
        <v>150</v>
      </c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74" t="s">
        <v>159</v>
      </c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6"/>
      <c r="BT162" s="83">
        <v>3</v>
      </c>
      <c r="BU162" s="83"/>
      <c r="BV162" s="83"/>
      <c r="BW162" s="83"/>
      <c r="BX162" s="83"/>
      <c r="BY162" s="83"/>
      <c r="BZ162" s="83"/>
      <c r="CA162" s="83"/>
      <c r="CB162" s="83"/>
      <c r="CC162" s="83"/>
      <c r="CD162" s="83"/>
      <c r="CE162" s="83"/>
      <c r="CF162" s="83"/>
      <c r="CG162" s="83"/>
      <c r="CH162" s="83"/>
      <c r="CI162" s="83"/>
      <c r="CJ162" s="61">
        <v>25000</v>
      </c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61"/>
      <c r="DA162" s="61"/>
    </row>
    <row r="163" spans="1:105" s="5" customFormat="1" ht="13.5" customHeight="1" x14ac:dyDescent="0.2">
      <c r="A163" s="62" t="s">
        <v>39</v>
      </c>
      <c r="B163" s="62"/>
      <c r="C163" s="62"/>
      <c r="D163" s="62"/>
      <c r="E163" s="62"/>
      <c r="F163" s="62"/>
      <c r="G163" s="62"/>
      <c r="H163" s="95" t="s">
        <v>151</v>
      </c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74" t="s">
        <v>159</v>
      </c>
      <c r="BE163" s="75"/>
      <c r="BF163" s="75"/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75"/>
      <c r="BR163" s="75"/>
      <c r="BS163" s="76"/>
      <c r="BT163" s="83">
        <v>1</v>
      </c>
      <c r="BU163" s="83"/>
      <c r="BV163" s="83"/>
      <c r="BW163" s="83"/>
      <c r="BX163" s="83"/>
      <c r="BY163" s="83"/>
      <c r="BZ163" s="83"/>
      <c r="CA163" s="83"/>
      <c r="CB163" s="83"/>
      <c r="CC163" s="83"/>
      <c r="CD163" s="83"/>
      <c r="CE163" s="83"/>
      <c r="CF163" s="83"/>
      <c r="CG163" s="83"/>
      <c r="CH163" s="83"/>
      <c r="CI163" s="83"/>
      <c r="CJ163" s="61">
        <v>12000</v>
      </c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</row>
    <row r="164" spans="1:105" s="5" customFormat="1" ht="12.75" x14ac:dyDescent="0.2">
      <c r="A164" s="62" t="s">
        <v>93</v>
      </c>
      <c r="B164" s="62"/>
      <c r="C164" s="62"/>
      <c r="D164" s="62"/>
      <c r="E164" s="62"/>
      <c r="F164" s="62"/>
      <c r="G164" s="62"/>
      <c r="H164" s="95" t="s">
        <v>152</v>
      </c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74" t="s">
        <v>159</v>
      </c>
      <c r="BE164" s="75"/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75"/>
      <c r="BR164" s="75"/>
      <c r="BS164" s="76"/>
      <c r="BT164" s="83">
        <v>6</v>
      </c>
      <c r="BU164" s="83"/>
      <c r="BV164" s="83"/>
      <c r="BW164" s="83"/>
      <c r="BX164" s="83"/>
      <c r="BY164" s="83"/>
      <c r="BZ164" s="83"/>
      <c r="CA164" s="83"/>
      <c r="CB164" s="83"/>
      <c r="CC164" s="83"/>
      <c r="CD164" s="83"/>
      <c r="CE164" s="83"/>
      <c r="CF164" s="83"/>
      <c r="CG164" s="83"/>
      <c r="CH164" s="83"/>
      <c r="CI164" s="83"/>
      <c r="CJ164" s="96">
        <v>12000</v>
      </c>
      <c r="CK164" s="96"/>
      <c r="CL164" s="96"/>
      <c r="CM164" s="96"/>
      <c r="CN164" s="96"/>
      <c r="CO164" s="96"/>
      <c r="CP164" s="96"/>
      <c r="CQ164" s="96"/>
      <c r="CR164" s="96"/>
      <c r="CS164" s="96"/>
      <c r="CT164" s="96"/>
      <c r="CU164" s="96"/>
      <c r="CV164" s="96"/>
      <c r="CW164" s="96"/>
      <c r="CX164" s="96"/>
      <c r="CY164" s="96"/>
      <c r="CZ164" s="96"/>
      <c r="DA164" s="96"/>
    </row>
    <row r="165" spans="1:105" s="5" customFormat="1" ht="12.75" x14ac:dyDescent="0.2">
      <c r="A165" s="62" t="s">
        <v>94</v>
      </c>
      <c r="B165" s="62"/>
      <c r="C165" s="62"/>
      <c r="D165" s="62"/>
      <c r="E165" s="62"/>
      <c r="F165" s="62"/>
      <c r="G165" s="62"/>
      <c r="H165" s="95" t="s">
        <v>153</v>
      </c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74" t="s">
        <v>159</v>
      </c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6"/>
      <c r="BT165" s="83">
        <v>1</v>
      </c>
      <c r="BU165" s="83"/>
      <c r="BV165" s="83"/>
      <c r="BW165" s="83"/>
      <c r="BX165" s="83"/>
      <c r="BY165" s="83"/>
      <c r="BZ165" s="83"/>
      <c r="CA165" s="83"/>
      <c r="CB165" s="83"/>
      <c r="CC165" s="83"/>
      <c r="CD165" s="83"/>
      <c r="CE165" s="83"/>
      <c r="CF165" s="83"/>
      <c r="CG165" s="83"/>
      <c r="CH165" s="83"/>
      <c r="CI165" s="83"/>
      <c r="CJ165" s="96">
        <v>14000</v>
      </c>
      <c r="CK165" s="96"/>
      <c r="CL165" s="96"/>
      <c r="CM165" s="96"/>
      <c r="CN165" s="96"/>
      <c r="CO165" s="96"/>
      <c r="CP165" s="96"/>
      <c r="CQ165" s="96"/>
      <c r="CR165" s="96"/>
      <c r="CS165" s="96"/>
      <c r="CT165" s="96"/>
      <c r="CU165" s="96"/>
      <c r="CV165" s="96"/>
      <c r="CW165" s="96"/>
      <c r="CX165" s="96"/>
      <c r="CY165" s="96"/>
      <c r="CZ165" s="96"/>
      <c r="DA165" s="96"/>
    </row>
    <row r="166" spans="1:105" s="5" customFormat="1" ht="12.75" x14ac:dyDescent="0.2">
      <c r="A166" s="62" t="s">
        <v>94</v>
      </c>
      <c r="B166" s="62"/>
      <c r="C166" s="62"/>
      <c r="D166" s="62"/>
      <c r="E166" s="62"/>
      <c r="F166" s="62"/>
      <c r="G166" s="62"/>
      <c r="H166" s="95" t="s">
        <v>154</v>
      </c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74" t="s">
        <v>159</v>
      </c>
      <c r="BE166" s="75"/>
      <c r="BF166" s="75"/>
      <c r="BG166" s="75"/>
      <c r="BH166" s="75"/>
      <c r="BI166" s="75"/>
      <c r="BJ166" s="75"/>
      <c r="BK166" s="75"/>
      <c r="BL166" s="75"/>
      <c r="BM166" s="75"/>
      <c r="BN166" s="75"/>
      <c r="BO166" s="75"/>
      <c r="BP166" s="75"/>
      <c r="BQ166" s="75"/>
      <c r="BR166" s="75"/>
      <c r="BS166" s="76"/>
      <c r="BT166" s="83">
        <v>2</v>
      </c>
      <c r="BU166" s="83"/>
      <c r="BV166" s="83"/>
      <c r="BW166" s="83"/>
      <c r="BX166" s="83"/>
      <c r="BY166" s="83"/>
      <c r="BZ166" s="83"/>
      <c r="CA166" s="83"/>
      <c r="CB166" s="83"/>
      <c r="CC166" s="83"/>
      <c r="CD166" s="83"/>
      <c r="CE166" s="83"/>
      <c r="CF166" s="83"/>
      <c r="CG166" s="83"/>
      <c r="CH166" s="83"/>
      <c r="CI166" s="83"/>
      <c r="CJ166" s="96">
        <v>50000</v>
      </c>
      <c r="CK166" s="96"/>
      <c r="CL166" s="96"/>
      <c r="CM166" s="96"/>
      <c r="CN166" s="96"/>
      <c r="CO166" s="96"/>
      <c r="CP166" s="96"/>
      <c r="CQ166" s="96"/>
      <c r="CR166" s="96"/>
      <c r="CS166" s="96"/>
      <c r="CT166" s="96"/>
      <c r="CU166" s="96"/>
      <c r="CV166" s="96"/>
      <c r="CW166" s="96"/>
      <c r="CX166" s="96"/>
      <c r="CY166" s="96"/>
      <c r="CZ166" s="96"/>
      <c r="DA166" s="96"/>
    </row>
    <row r="167" spans="1:105" s="5" customFormat="1" ht="12.75" x14ac:dyDescent="0.2">
      <c r="A167" s="62" t="s">
        <v>95</v>
      </c>
      <c r="B167" s="62"/>
      <c r="C167" s="62"/>
      <c r="D167" s="62"/>
      <c r="E167" s="62"/>
      <c r="F167" s="62"/>
      <c r="G167" s="62"/>
      <c r="H167" s="95" t="s">
        <v>155</v>
      </c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  <c r="AZ167" s="95"/>
      <c r="BA167" s="95"/>
      <c r="BB167" s="95"/>
      <c r="BC167" s="95"/>
      <c r="BD167" s="74" t="s">
        <v>159</v>
      </c>
      <c r="BE167" s="75"/>
      <c r="BF167" s="75"/>
      <c r="BG167" s="75"/>
      <c r="BH167" s="75"/>
      <c r="BI167" s="75"/>
      <c r="BJ167" s="75"/>
      <c r="BK167" s="75"/>
      <c r="BL167" s="75"/>
      <c r="BM167" s="75"/>
      <c r="BN167" s="75"/>
      <c r="BO167" s="75"/>
      <c r="BP167" s="75"/>
      <c r="BQ167" s="75"/>
      <c r="BR167" s="75"/>
      <c r="BS167" s="76"/>
      <c r="BT167" s="83">
        <v>12</v>
      </c>
      <c r="BU167" s="83"/>
      <c r="BV167" s="83"/>
      <c r="BW167" s="83"/>
      <c r="BX167" s="83"/>
      <c r="BY167" s="83"/>
      <c r="BZ167" s="83"/>
      <c r="CA167" s="83"/>
      <c r="CB167" s="83"/>
      <c r="CC167" s="83"/>
      <c r="CD167" s="83"/>
      <c r="CE167" s="83"/>
      <c r="CF167" s="83"/>
      <c r="CG167" s="83"/>
      <c r="CH167" s="83"/>
      <c r="CI167" s="83"/>
      <c r="CJ167" s="96">
        <v>49020</v>
      </c>
      <c r="CK167" s="96"/>
      <c r="CL167" s="96"/>
      <c r="CM167" s="96"/>
      <c r="CN167" s="96"/>
      <c r="CO167" s="96"/>
      <c r="CP167" s="96"/>
      <c r="CQ167" s="96"/>
      <c r="CR167" s="96"/>
      <c r="CS167" s="96"/>
      <c r="CT167" s="96"/>
      <c r="CU167" s="96"/>
      <c r="CV167" s="96"/>
      <c r="CW167" s="96"/>
      <c r="CX167" s="96"/>
      <c r="CY167" s="96"/>
      <c r="CZ167" s="96"/>
      <c r="DA167" s="96"/>
    </row>
    <row r="168" spans="1:105" s="5" customFormat="1" ht="12.75" x14ac:dyDescent="0.2">
      <c r="A168" s="62" t="s">
        <v>96</v>
      </c>
      <c r="B168" s="62"/>
      <c r="C168" s="62"/>
      <c r="D168" s="62"/>
      <c r="E168" s="62"/>
      <c r="F168" s="62"/>
      <c r="G168" s="62"/>
      <c r="H168" s="95" t="s">
        <v>156</v>
      </c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74" t="s">
        <v>159</v>
      </c>
      <c r="BE168" s="75"/>
      <c r="BF168" s="75"/>
      <c r="BG168" s="75"/>
      <c r="BH168" s="75"/>
      <c r="BI168" s="75"/>
      <c r="BJ168" s="75"/>
      <c r="BK168" s="75"/>
      <c r="BL168" s="75"/>
      <c r="BM168" s="75"/>
      <c r="BN168" s="75"/>
      <c r="BO168" s="75"/>
      <c r="BP168" s="75"/>
      <c r="BQ168" s="75"/>
      <c r="BR168" s="75"/>
      <c r="BS168" s="76"/>
      <c r="BT168" s="83">
        <v>12</v>
      </c>
      <c r="BU168" s="83"/>
      <c r="BV168" s="83"/>
      <c r="BW168" s="83"/>
      <c r="BX168" s="83"/>
      <c r="BY168" s="83"/>
      <c r="BZ168" s="83"/>
      <c r="CA168" s="83"/>
      <c r="CB168" s="83"/>
      <c r="CC168" s="83"/>
      <c r="CD168" s="83"/>
      <c r="CE168" s="83"/>
      <c r="CF168" s="83"/>
      <c r="CG168" s="83"/>
      <c r="CH168" s="83"/>
      <c r="CI168" s="83"/>
      <c r="CJ168" s="96">
        <v>36000</v>
      </c>
      <c r="CK168" s="96"/>
      <c r="CL168" s="96"/>
      <c r="CM168" s="96"/>
      <c r="CN168" s="96"/>
      <c r="CO168" s="96"/>
      <c r="CP168" s="96"/>
      <c r="CQ168" s="96"/>
      <c r="CR168" s="96"/>
      <c r="CS168" s="96"/>
      <c r="CT168" s="96"/>
      <c r="CU168" s="96"/>
      <c r="CV168" s="96"/>
      <c r="CW168" s="96"/>
      <c r="CX168" s="96"/>
      <c r="CY168" s="96"/>
      <c r="CZ168" s="96"/>
      <c r="DA168" s="96"/>
    </row>
    <row r="169" spans="1:105" s="5" customFormat="1" ht="12.75" x14ac:dyDescent="0.2">
      <c r="A169" s="62" t="s">
        <v>97</v>
      </c>
      <c r="B169" s="62"/>
      <c r="C169" s="62"/>
      <c r="D169" s="62"/>
      <c r="E169" s="62"/>
      <c r="F169" s="62"/>
      <c r="G169" s="62"/>
      <c r="H169" s="95" t="s">
        <v>157</v>
      </c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74" t="s">
        <v>159</v>
      </c>
      <c r="BE169" s="75"/>
      <c r="BF169" s="75"/>
      <c r="BG169" s="75"/>
      <c r="BH169" s="75"/>
      <c r="BI169" s="75"/>
      <c r="BJ169" s="75"/>
      <c r="BK169" s="75"/>
      <c r="BL169" s="75"/>
      <c r="BM169" s="75"/>
      <c r="BN169" s="75"/>
      <c r="BO169" s="75"/>
      <c r="BP169" s="75"/>
      <c r="BQ169" s="75"/>
      <c r="BR169" s="75"/>
      <c r="BS169" s="76"/>
      <c r="BT169" s="83"/>
      <c r="BU169" s="83"/>
      <c r="BV169" s="83"/>
      <c r="BW169" s="83"/>
      <c r="BX169" s="83"/>
      <c r="BY169" s="83"/>
      <c r="BZ169" s="83"/>
      <c r="CA169" s="83"/>
      <c r="CB169" s="83"/>
      <c r="CC169" s="83"/>
      <c r="CD169" s="83"/>
      <c r="CE169" s="83"/>
      <c r="CF169" s="83"/>
      <c r="CG169" s="83"/>
      <c r="CH169" s="83"/>
      <c r="CI169" s="83"/>
      <c r="CJ169" s="96">
        <v>91304.46</v>
      </c>
      <c r="CK169" s="96"/>
      <c r="CL169" s="96"/>
      <c r="CM169" s="96"/>
      <c r="CN169" s="96"/>
      <c r="CO169" s="96"/>
      <c r="CP169" s="96"/>
      <c r="CQ169" s="96"/>
      <c r="CR169" s="96"/>
      <c r="CS169" s="96"/>
      <c r="CT169" s="96"/>
      <c r="CU169" s="96"/>
      <c r="CV169" s="96"/>
      <c r="CW169" s="96"/>
      <c r="CX169" s="96"/>
      <c r="CY169" s="96"/>
      <c r="CZ169" s="96"/>
      <c r="DA169" s="96"/>
    </row>
    <row r="170" spans="1:105" s="5" customFormat="1" ht="15" customHeight="1" x14ac:dyDescent="0.2">
      <c r="A170" s="62"/>
      <c r="B170" s="62"/>
      <c r="C170" s="62"/>
      <c r="D170" s="62"/>
      <c r="E170" s="62"/>
      <c r="F170" s="62"/>
      <c r="G170" s="62"/>
      <c r="H170" s="87" t="s">
        <v>12</v>
      </c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8"/>
      <c r="BD170" s="83" t="s">
        <v>13</v>
      </c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  <c r="BS170" s="83"/>
      <c r="BT170" s="83" t="s">
        <v>13</v>
      </c>
      <c r="BU170" s="83"/>
      <c r="BV170" s="83"/>
      <c r="BW170" s="83"/>
      <c r="BX170" s="83"/>
      <c r="BY170" s="83"/>
      <c r="BZ170" s="83"/>
      <c r="CA170" s="83"/>
      <c r="CB170" s="83"/>
      <c r="CC170" s="83"/>
      <c r="CD170" s="83"/>
      <c r="CE170" s="83"/>
      <c r="CF170" s="83"/>
      <c r="CG170" s="83"/>
      <c r="CH170" s="83"/>
      <c r="CI170" s="83"/>
      <c r="CJ170" s="161">
        <f>SUM(CJ161:CJ169)</f>
        <v>309324.46000000002</v>
      </c>
      <c r="CK170" s="113"/>
      <c r="CL170" s="113"/>
      <c r="CM170" s="113"/>
      <c r="CN170" s="113"/>
      <c r="CO170" s="113"/>
      <c r="CP170" s="113"/>
      <c r="CQ170" s="113"/>
      <c r="CR170" s="113"/>
      <c r="CS170" s="113"/>
      <c r="CT170" s="113"/>
      <c r="CU170" s="113"/>
      <c r="CV170" s="113"/>
      <c r="CW170" s="113"/>
      <c r="CX170" s="113"/>
      <c r="CY170" s="113"/>
      <c r="CZ170" s="113"/>
      <c r="DA170" s="113"/>
    </row>
    <row r="171" spans="1:105" ht="12" customHeight="1" x14ac:dyDescent="0.25">
      <c r="BT171" s="163"/>
      <c r="BU171" s="103"/>
      <c r="BV171" s="103"/>
      <c r="BW171" s="103"/>
      <c r="BX171" s="103"/>
      <c r="BY171" s="103"/>
      <c r="BZ171" s="103"/>
      <c r="CA171" s="103"/>
      <c r="CB171" s="103"/>
      <c r="CC171" s="103"/>
      <c r="CD171" s="103"/>
      <c r="CE171" s="103"/>
      <c r="CF171" s="103"/>
      <c r="CG171" s="103"/>
      <c r="CH171" s="103"/>
      <c r="CI171" s="103"/>
      <c r="CJ171" s="103"/>
      <c r="CK171" s="103"/>
      <c r="CL171" s="103"/>
      <c r="CM171" s="103"/>
      <c r="CN171" s="103"/>
      <c r="CO171" s="103"/>
      <c r="CP171" s="103"/>
      <c r="CQ171" s="103"/>
      <c r="CR171" s="103"/>
      <c r="CS171" s="103"/>
      <c r="CT171" s="103"/>
      <c r="CU171" s="103"/>
      <c r="CV171" s="103"/>
      <c r="CW171" s="103"/>
      <c r="CX171" s="103"/>
      <c r="CY171" s="103"/>
      <c r="CZ171" s="103"/>
      <c r="DA171" s="103"/>
    </row>
    <row r="172" spans="1:105" s="6" customFormat="1" ht="20.25" customHeight="1" x14ac:dyDescent="0.2">
      <c r="A172" s="162" t="s">
        <v>81</v>
      </c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  <c r="AG172" s="162"/>
      <c r="AH172" s="162"/>
      <c r="AI172" s="162"/>
      <c r="AJ172" s="162"/>
      <c r="AK172" s="162"/>
      <c r="AL172" s="162"/>
      <c r="AM172" s="162"/>
      <c r="AN172" s="162"/>
      <c r="AO172" s="162"/>
      <c r="AP172" s="162"/>
      <c r="AQ172" s="162"/>
      <c r="AR172" s="162"/>
      <c r="AS172" s="162"/>
      <c r="AT172" s="162"/>
      <c r="AU172" s="162"/>
      <c r="AV172" s="162"/>
      <c r="AW172" s="162"/>
      <c r="AX172" s="162"/>
      <c r="AY172" s="162"/>
      <c r="AZ172" s="162"/>
      <c r="BA172" s="162"/>
      <c r="BB172" s="162"/>
      <c r="BC172" s="162"/>
      <c r="BD172" s="162"/>
      <c r="BE172" s="162"/>
      <c r="BF172" s="162"/>
      <c r="BG172" s="162"/>
      <c r="BH172" s="162"/>
      <c r="BI172" s="162"/>
      <c r="BJ172" s="162"/>
      <c r="BK172" s="162"/>
      <c r="BL172" s="162"/>
      <c r="BM172" s="162"/>
      <c r="BN172" s="162"/>
      <c r="BO172" s="162"/>
      <c r="BP172" s="162"/>
      <c r="BQ172" s="162"/>
      <c r="BR172" s="162"/>
      <c r="BS172" s="162"/>
      <c r="BT172" s="162"/>
      <c r="BU172" s="162"/>
      <c r="BV172" s="162"/>
      <c r="BW172" s="162"/>
      <c r="BX172" s="162"/>
      <c r="BY172" s="162"/>
      <c r="BZ172" s="162"/>
      <c r="CA172" s="162"/>
      <c r="CB172" s="162"/>
      <c r="CC172" s="162"/>
      <c r="CD172" s="162"/>
      <c r="CE172" s="162"/>
      <c r="CF172" s="162"/>
      <c r="CG172" s="162"/>
      <c r="CH172" s="162"/>
      <c r="CI172" s="162"/>
      <c r="CJ172" s="162"/>
      <c r="CK172" s="162"/>
      <c r="CL172" s="162"/>
      <c r="CM172" s="162"/>
      <c r="CN172" s="162"/>
      <c r="CO172" s="162"/>
      <c r="CP172" s="162"/>
      <c r="CQ172" s="162"/>
      <c r="CR172" s="162"/>
      <c r="CS172" s="162"/>
      <c r="CT172" s="162"/>
      <c r="CU172" s="162"/>
      <c r="CV172" s="162"/>
      <c r="CW172" s="162"/>
      <c r="CX172" s="162"/>
      <c r="CY172" s="162"/>
      <c r="CZ172" s="162"/>
      <c r="DA172" s="162"/>
    </row>
    <row r="173" spans="1:105" ht="16.5" customHeight="1" x14ac:dyDescent="0.25"/>
    <row r="174" spans="1:105" ht="30" customHeight="1" x14ac:dyDescent="0.25">
      <c r="A174" s="63" t="s">
        <v>0</v>
      </c>
      <c r="B174" s="64"/>
      <c r="C174" s="64"/>
      <c r="D174" s="64"/>
      <c r="E174" s="64"/>
      <c r="F174" s="64"/>
      <c r="G174" s="65"/>
      <c r="H174" s="63" t="s">
        <v>17</v>
      </c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5"/>
      <c r="BT174" s="63" t="s">
        <v>83</v>
      </c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5"/>
      <c r="CJ174" s="63" t="s">
        <v>84</v>
      </c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5"/>
    </row>
    <row r="175" spans="1:105" s="1" customFormat="1" ht="12.75" x14ac:dyDescent="0.2">
      <c r="A175" s="72">
        <v>1</v>
      </c>
      <c r="B175" s="72"/>
      <c r="C175" s="72"/>
      <c r="D175" s="72"/>
      <c r="E175" s="72"/>
      <c r="F175" s="72"/>
      <c r="G175" s="72"/>
      <c r="H175" s="72">
        <v>2</v>
      </c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  <c r="BD175" s="72"/>
      <c r="BE175" s="72"/>
      <c r="BF175" s="72"/>
      <c r="BG175" s="72"/>
      <c r="BH175" s="72"/>
      <c r="BI175" s="72"/>
      <c r="BJ175" s="72"/>
      <c r="BK175" s="72"/>
      <c r="BL175" s="72"/>
      <c r="BM175" s="72"/>
      <c r="BN175" s="72"/>
      <c r="BO175" s="72"/>
      <c r="BP175" s="72"/>
      <c r="BQ175" s="72"/>
      <c r="BR175" s="72"/>
      <c r="BS175" s="72"/>
      <c r="BT175" s="72">
        <v>3</v>
      </c>
      <c r="BU175" s="72"/>
      <c r="BV175" s="72"/>
      <c r="BW175" s="72"/>
      <c r="BX175" s="72"/>
      <c r="BY175" s="72"/>
      <c r="BZ175" s="72"/>
      <c r="CA175" s="72"/>
      <c r="CB175" s="72"/>
      <c r="CC175" s="72"/>
      <c r="CD175" s="72"/>
      <c r="CE175" s="72"/>
      <c r="CF175" s="72"/>
      <c r="CG175" s="72"/>
      <c r="CH175" s="72"/>
      <c r="CI175" s="72"/>
      <c r="CJ175" s="72">
        <v>4</v>
      </c>
      <c r="CK175" s="72"/>
      <c r="CL175" s="72"/>
      <c r="CM175" s="72"/>
      <c r="CN175" s="72"/>
      <c r="CO175" s="72"/>
      <c r="CP175" s="72"/>
      <c r="CQ175" s="72"/>
      <c r="CR175" s="72"/>
      <c r="CS175" s="72"/>
      <c r="CT175" s="72"/>
      <c r="CU175" s="72"/>
      <c r="CV175" s="72"/>
      <c r="CW175" s="72"/>
      <c r="CX175" s="72"/>
      <c r="CY175" s="72"/>
      <c r="CZ175" s="72"/>
      <c r="DA175" s="72"/>
    </row>
    <row r="176" spans="1:105" s="1" customFormat="1" ht="23.25" customHeight="1" x14ac:dyDescent="0.2">
      <c r="A176" s="62" t="s">
        <v>29</v>
      </c>
      <c r="B176" s="62"/>
      <c r="C176" s="62"/>
      <c r="D176" s="62"/>
      <c r="E176" s="62"/>
      <c r="F176" s="62"/>
      <c r="G176" s="62"/>
      <c r="H176" s="55" t="s">
        <v>158</v>
      </c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7"/>
      <c r="BT176" s="83">
        <v>1</v>
      </c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H176" s="83"/>
      <c r="CI176" s="83"/>
      <c r="CJ176" s="61">
        <v>160383.59</v>
      </c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61"/>
      <c r="CZ176" s="61"/>
      <c r="DA176" s="61"/>
    </row>
    <row r="177" spans="1:105" ht="20.25" customHeight="1" x14ac:dyDescent="0.25">
      <c r="A177" s="62" t="s">
        <v>33</v>
      </c>
      <c r="B177" s="62"/>
      <c r="C177" s="62"/>
      <c r="D177" s="62"/>
      <c r="E177" s="62"/>
      <c r="F177" s="62"/>
      <c r="G177" s="62"/>
      <c r="H177" s="55" t="s">
        <v>184</v>
      </c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  <c r="BR177" s="56"/>
      <c r="BS177" s="57"/>
      <c r="BT177" s="83">
        <v>4</v>
      </c>
      <c r="BU177" s="83"/>
      <c r="BV177" s="83"/>
      <c r="BW177" s="83"/>
      <c r="BX177" s="83"/>
      <c r="BY177" s="83"/>
      <c r="BZ177" s="83"/>
      <c r="CA177" s="83"/>
      <c r="CB177" s="83"/>
      <c r="CC177" s="83"/>
      <c r="CD177" s="83"/>
      <c r="CE177" s="83"/>
      <c r="CF177" s="83"/>
      <c r="CG177" s="83"/>
      <c r="CH177" s="83"/>
      <c r="CI177" s="83"/>
      <c r="CJ177" s="61">
        <v>311042.2</v>
      </c>
      <c r="CK177" s="61"/>
      <c r="CL177" s="61"/>
      <c r="CM177" s="61"/>
      <c r="CN177" s="61"/>
      <c r="CO177" s="61"/>
      <c r="CP177" s="61"/>
      <c r="CQ177" s="61"/>
      <c r="CR177" s="61"/>
      <c r="CS177" s="61"/>
      <c r="CT177" s="61"/>
      <c r="CU177" s="61"/>
      <c r="CV177" s="61"/>
      <c r="CW177" s="61"/>
      <c r="CX177" s="61"/>
      <c r="CY177" s="61"/>
      <c r="CZ177" s="61"/>
      <c r="DA177" s="61"/>
    </row>
    <row r="178" spans="1:105" ht="24" customHeight="1" x14ac:dyDescent="0.25">
      <c r="A178" s="62" t="s">
        <v>39</v>
      </c>
      <c r="B178" s="62"/>
      <c r="C178" s="62"/>
      <c r="D178" s="62"/>
      <c r="E178" s="62"/>
      <c r="F178" s="62"/>
      <c r="G178" s="62"/>
      <c r="H178" s="55" t="s">
        <v>185</v>
      </c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7"/>
      <c r="BT178" s="83">
        <v>2</v>
      </c>
      <c r="BU178" s="83"/>
      <c r="BV178" s="83"/>
      <c r="BW178" s="83"/>
      <c r="BX178" s="83"/>
      <c r="BY178" s="83"/>
      <c r="BZ178" s="83"/>
      <c r="CA178" s="83"/>
      <c r="CB178" s="83"/>
      <c r="CC178" s="83"/>
      <c r="CD178" s="83"/>
      <c r="CE178" s="83"/>
      <c r="CF178" s="83"/>
      <c r="CG178" s="83"/>
      <c r="CH178" s="83"/>
      <c r="CI178" s="83"/>
      <c r="CJ178" s="61">
        <v>29355</v>
      </c>
      <c r="CK178" s="61"/>
      <c r="CL178" s="61"/>
      <c r="CM178" s="61"/>
      <c r="CN178" s="61"/>
      <c r="CO178" s="61"/>
      <c r="CP178" s="61"/>
      <c r="CQ178" s="61"/>
      <c r="CR178" s="61"/>
      <c r="CS178" s="61"/>
      <c r="CT178" s="61"/>
      <c r="CU178" s="61"/>
      <c r="CV178" s="61"/>
      <c r="CW178" s="61"/>
      <c r="CX178" s="61"/>
      <c r="CY178" s="61"/>
      <c r="CZ178" s="61"/>
      <c r="DA178" s="61"/>
    </row>
    <row r="179" spans="1:105" ht="24" customHeight="1" x14ac:dyDescent="0.25">
      <c r="A179" s="62" t="s">
        <v>93</v>
      </c>
      <c r="B179" s="62"/>
      <c r="C179" s="62"/>
      <c r="D179" s="62"/>
      <c r="E179" s="62"/>
      <c r="F179" s="62"/>
      <c r="G179" s="62"/>
      <c r="H179" s="55" t="s">
        <v>186</v>
      </c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7"/>
      <c r="BT179" s="83">
        <v>1</v>
      </c>
      <c r="BU179" s="83"/>
      <c r="BV179" s="83"/>
      <c r="BW179" s="83"/>
      <c r="BX179" s="83"/>
      <c r="BY179" s="83"/>
      <c r="BZ179" s="83"/>
      <c r="CA179" s="83"/>
      <c r="CB179" s="83"/>
      <c r="CC179" s="83"/>
      <c r="CD179" s="83"/>
      <c r="CE179" s="83"/>
      <c r="CF179" s="83"/>
      <c r="CG179" s="83"/>
      <c r="CH179" s="83"/>
      <c r="CI179" s="83"/>
      <c r="CJ179" s="61">
        <v>40000</v>
      </c>
      <c r="CK179" s="61"/>
      <c r="CL179" s="61"/>
      <c r="CM179" s="61"/>
      <c r="CN179" s="61"/>
      <c r="CO179" s="61"/>
      <c r="CP179" s="61"/>
      <c r="CQ179" s="61"/>
      <c r="CR179" s="61"/>
      <c r="CS179" s="61"/>
      <c r="CT179" s="61"/>
      <c r="CU179" s="61"/>
      <c r="CV179" s="61"/>
      <c r="CW179" s="61"/>
      <c r="CX179" s="61"/>
      <c r="CY179" s="61"/>
      <c r="CZ179" s="61"/>
      <c r="DA179" s="61"/>
    </row>
    <row r="180" spans="1:105" ht="23.25" customHeight="1" x14ac:dyDescent="0.25">
      <c r="A180" s="62" t="s">
        <v>94</v>
      </c>
      <c r="B180" s="62"/>
      <c r="C180" s="62"/>
      <c r="D180" s="62"/>
      <c r="E180" s="62"/>
      <c r="F180" s="62"/>
      <c r="G180" s="62"/>
      <c r="H180" s="55" t="s">
        <v>176</v>
      </c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7"/>
      <c r="BT180" s="83">
        <v>3</v>
      </c>
      <c r="BU180" s="83"/>
      <c r="BV180" s="83"/>
      <c r="BW180" s="83"/>
      <c r="BX180" s="83"/>
      <c r="BY180" s="83"/>
      <c r="BZ180" s="83"/>
      <c r="CA180" s="83"/>
      <c r="CB180" s="83"/>
      <c r="CC180" s="83"/>
      <c r="CD180" s="83"/>
      <c r="CE180" s="83"/>
      <c r="CF180" s="83"/>
      <c r="CG180" s="83"/>
      <c r="CH180" s="83"/>
      <c r="CI180" s="83"/>
      <c r="CJ180" s="61">
        <v>317600</v>
      </c>
      <c r="CK180" s="61"/>
      <c r="CL180" s="61"/>
      <c r="CM180" s="61"/>
      <c r="CN180" s="61"/>
      <c r="CO180" s="61"/>
      <c r="CP180" s="61"/>
      <c r="CQ180" s="61"/>
      <c r="CR180" s="61"/>
      <c r="CS180" s="61"/>
      <c r="CT180" s="61"/>
      <c r="CU180" s="61"/>
      <c r="CV180" s="61"/>
      <c r="CW180" s="61"/>
      <c r="CX180" s="61"/>
      <c r="CY180" s="61"/>
      <c r="CZ180" s="61"/>
      <c r="DA180" s="61"/>
    </row>
    <row r="181" spans="1:105" ht="15" customHeight="1" x14ac:dyDescent="0.25">
      <c r="A181" s="62"/>
      <c r="B181" s="62"/>
      <c r="C181" s="62"/>
      <c r="D181" s="62"/>
      <c r="E181" s="62"/>
      <c r="F181" s="62"/>
      <c r="G181" s="62"/>
      <c r="H181" s="164" t="s">
        <v>12</v>
      </c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165"/>
      <c r="AI181" s="165"/>
      <c r="AJ181" s="165"/>
      <c r="AK181" s="165"/>
      <c r="AL181" s="165"/>
      <c r="AM181" s="165"/>
      <c r="AN181" s="165"/>
      <c r="AO181" s="165"/>
      <c r="AP181" s="165"/>
      <c r="AQ181" s="165"/>
      <c r="AR181" s="165"/>
      <c r="AS181" s="165"/>
      <c r="AT181" s="165"/>
      <c r="AU181" s="165"/>
      <c r="AV181" s="165"/>
      <c r="AW181" s="165"/>
      <c r="AX181" s="165"/>
      <c r="AY181" s="165"/>
      <c r="AZ181" s="165"/>
      <c r="BA181" s="165"/>
      <c r="BB181" s="165"/>
      <c r="BC181" s="165"/>
      <c r="BD181" s="165"/>
      <c r="BE181" s="165"/>
      <c r="BF181" s="165"/>
      <c r="BG181" s="165"/>
      <c r="BH181" s="165"/>
      <c r="BI181" s="165"/>
      <c r="BJ181" s="165"/>
      <c r="BK181" s="165"/>
      <c r="BL181" s="165"/>
      <c r="BM181" s="165"/>
      <c r="BN181" s="165"/>
      <c r="BO181" s="165"/>
      <c r="BP181" s="165"/>
      <c r="BQ181" s="165"/>
      <c r="BR181" s="165"/>
      <c r="BS181" s="166"/>
      <c r="BT181" s="83" t="s">
        <v>13</v>
      </c>
      <c r="BU181" s="83"/>
      <c r="BV181" s="83"/>
      <c r="BW181" s="83"/>
      <c r="BX181" s="83"/>
      <c r="BY181" s="83"/>
      <c r="BZ181" s="83"/>
      <c r="CA181" s="83"/>
      <c r="CB181" s="83"/>
      <c r="CC181" s="83"/>
      <c r="CD181" s="83"/>
      <c r="CE181" s="83"/>
      <c r="CF181" s="83"/>
      <c r="CG181" s="83"/>
      <c r="CH181" s="83"/>
      <c r="CI181" s="83"/>
      <c r="CJ181" s="96">
        <f>SUM(CJ176:DA180)</f>
        <v>858380.79</v>
      </c>
      <c r="CK181" s="96"/>
      <c r="CL181" s="96"/>
      <c r="CM181" s="96"/>
      <c r="CN181" s="96"/>
      <c r="CO181" s="96"/>
      <c r="CP181" s="96"/>
      <c r="CQ181" s="96"/>
      <c r="CR181" s="96"/>
      <c r="CS181" s="96"/>
      <c r="CT181" s="96"/>
      <c r="CU181" s="96"/>
      <c r="CV181" s="96"/>
      <c r="CW181" s="96"/>
      <c r="CX181" s="96"/>
      <c r="CY181" s="96"/>
      <c r="CZ181" s="96"/>
      <c r="DA181" s="96"/>
    </row>
    <row r="182" spans="1:105" ht="15" customHeight="1" x14ac:dyDescent="0.25">
      <c r="A182" s="14"/>
      <c r="B182" s="14"/>
      <c r="C182" s="14"/>
      <c r="D182" s="14"/>
      <c r="E182" s="14"/>
      <c r="F182" s="14"/>
      <c r="G182" s="14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71"/>
      <c r="BU182" s="135"/>
      <c r="BV182" s="135"/>
      <c r="BW182" s="135"/>
      <c r="BX182" s="135"/>
      <c r="BY182" s="135"/>
      <c r="BZ182" s="135"/>
      <c r="CA182" s="135"/>
      <c r="CB182" s="135"/>
      <c r="CC182" s="135"/>
      <c r="CD182" s="135"/>
      <c r="CE182" s="135"/>
      <c r="CF182" s="135"/>
      <c r="CG182" s="135"/>
      <c r="CH182" s="135"/>
      <c r="CI182" s="135"/>
      <c r="CJ182" s="168"/>
      <c r="CK182" s="168"/>
      <c r="CL182" s="168"/>
      <c r="CM182" s="168"/>
      <c r="CN182" s="168"/>
      <c r="CO182" s="168"/>
      <c r="CP182" s="168"/>
      <c r="CQ182" s="168"/>
      <c r="CR182" s="168"/>
      <c r="CS182" s="168"/>
      <c r="CT182" s="168"/>
      <c r="CU182" s="168"/>
      <c r="CV182" s="168"/>
      <c r="CW182" s="168"/>
      <c r="CX182" s="168"/>
      <c r="CY182" s="168"/>
      <c r="CZ182" s="168"/>
      <c r="DA182" s="168"/>
    </row>
    <row r="183" spans="1:105" s="6" customFormat="1" ht="28.5" customHeight="1" x14ac:dyDescent="0.2">
      <c r="A183" s="167" t="s">
        <v>85</v>
      </c>
      <c r="B183" s="167"/>
      <c r="C183" s="167"/>
      <c r="D183" s="167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7"/>
      <c r="BQ183" s="167"/>
      <c r="BR183" s="167"/>
      <c r="BS183" s="167"/>
      <c r="BT183" s="167"/>
      <c r="BU183" s="167"/>
      <c r="BV183" s="167"/>
      <c r="BW183" s="167"/>
      <c r="BX183" s="167"/>
      <c r="BY183" s="167"/>
      <c r="BZ183" s="167"/>
      <c r="CA183" s="167"/>
      <c r="CB183" s="167"/>
      <c r="CC183" s="167"/>
      <c r="CD183" s="167"/>
      <c r="CE183" s="167"/>
      <c r="CF183" s="167"/>
      <c r="CG183" s="167"/>
      <c r="CH183" s="167"/>
      <c r="CI183" s="167"/>
      <c r="CJ183" s="167"/>
      <c r="CK183" s="167"/>
      <c r="CL183" s="167"/>
      <c r="CM183" s="167"/>
      <c r="CN183" s="167"/>
      <c r="CO183" s="167"/>
      <c r="CP183" s="167"/>
      <c r="CQ183" s="167"/>
      <c r="CR183" s="167"/>
      <c r="CS183" s="167"/>
      <c r="CT183" s="167"/>
      <c r="CU183" s="167"/>
      <c r="CV183" s="167"/>
      <c r="CW183" s="167"/>
      <c r="CX183" s="167"/>
      <c r="CY183" s="167"/>
      <c r="CZ183" s="167"/>
      <c r="DA183" s="167"/>
    </row>
    <row r="184" spans="1:105" s="3" customFormat="1" ht="30" customHeight="1" x14ac:dyDescent="0.2">
      <c r="A184" s="63" t="s">
        <v>0</v>
      </c>
      <c r="B184" s="64"/>
      <c r="C184" s="64"/>
      <c r="D184" s="64"/>
      <c r="E184" s="64"/>
      <c r="F184" s="64"/>
      <c r="G184" s="65"/>
      <c r="H184" s="63" t="s">
        <v>17</v>
      </c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5"/>
      <c r="BD184" s="63" t="s">
        <v>74</v>
      </c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5"/>
      <c r="BT184" s="63" t="s">
        <v>86</v>
      </c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5"/>
      <c r="CJ184" s="63" t="s">
        <v>87</v>
      </c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5"/>
    </row>
    <row r="185" spans="1:105" s="4" customFormat="1" ht="12.75" x14ac:dyDescent="0.2">
      <c r="A185" s="72"/>
      <c r="B185" s="72"/>
      <c r="C185" s="72"/>
      <c r="D185" s="72"/>
      <c r="E185" s="72"/>
      <c r="F185" s="72"/>
      <c r="G185" s="72"/>
      <c r="H185" s="72">
        <v>1</v>
      </c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  <c r="AV185" s="72"/>
      <c r="AW185" s="72"/>
      <c r="AX185" s="72"/>
      <c r="AY185" s="72"/>
      <c r="AZ185" s="72"/>
      <c r="BA185" s="72"/>
      <c r="BB185" s="72"/>
      <c r="BC185" s="72"/>
      <c r="BD185" s="72">
        <v>2</v>
      </c>
      <c r="BE185" s="72"/>
      <c r="BF185" s="72"/>
      <c r="BG185" s="72"/>
      <c r="BH185" s="72"/>
      <c r="BI185" s="72"/>
      <c r="BJ185" s="72"/>
      <c r="BK185" s="72"/>
      <c r="BL185" s="72"/>
      <c r="BM185" s="72"/>
      <c r="BN185" s="72"/>
      <c r="BO185" s="72"/>
      <c r="BP185" s="72"/>
      <c r="BQ185" s="72"/>
      <c r="BR185" s="72"/>
      <c r="BS185" s="72"/>
      <c r="BT185" s="72">
        <v>3</v>
      </c>
      <c r="BU185" s="72"/>
      <c r="BV185" s="72"/>
      <c r="BW185" s="72"/>
      <c r="BX185" s="72"/>
      <c r="BY185" s="72"/>
      <c r="BZ185" s="72"/>
      <c r="CA185" s="72"/>
      <c r="CB185" s="72"/>
      <c r="CC185" s="72"/>
      <c r="CD185" s="72"/>
      <c r="CE185" s="72"/>
      <c r="CF185" s="72"/>
      <c r="CG185" s="72"/>
      <c r="CH185" s="72"/>
      <c r="CI185" s="72"/>
      <c r="CJ185" s="72">
        <v>4</v>
      </c>
      <c r="CK185" s="72"/>
      <c r="CL185" s="72"/>
      <c r="CM185" s="72"/>
      <c r="CN185" s="72"/>
      <c r="CO185" s="72"/>
      <c r="CP185" s="72"/>
      <c r="CQ185" s="72"/>
      <c r="CR185" s="72"/>
      <c r="CS185" s="72"/>
      <c r="CT185" s="72"/>
      <c r="CU185" s="72"/>
      <c r="CV185" s="72"/>
      <c r="CW185" s="72"/>
      <c r="CX185" s="72"/>
      <c r="CY185" s="72"/>
      <c r="CZ185" s="72"/>
      <c r="DA185" s="72"/>
    </row>
    <row r="186" spans="1:105" s="5" customFormat="1" ht="18.75" customHeight="1" x14ac:dyDescent="0.2">
      <c r="A186" s="62" t="s">
        <v>29</v>
      </c>
      <c r="B186" s="62"/>
      <c r="C186" s="62"/>
      <c r="D186" s="62"/>
      <c r="E186" s="62"/>
      <c r="F186" s="62"/>
      <c r="G186" s="62"/>
      <c r="H186" s="95" t="s">
        <v>160</v>
      </c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83"/>
      <c r="BE186" s="83"/>
      <c r="BF186" s="83"/>
      <c r="BG186" s="83"/>
      <c r="BH186" s="83"/>
      <c r="BI186" s="83"/>
      <c r="BJ186" s="83"/>
      <c r="BK186" s="83"/>
      <c r="BL186" s="83"/>
      <c r="BM186" s="83"/>
      <c r="BN186" s="83"/>
      <c r="BO186" s="83"/>
      <c r="BP186" s="83"/>
      <c r="BQ186" s="83"/>
      <c r="BR186" s="83"/>
      <c r="BS186" s="83"/>
      <c r="BT186" s="83"/>
      <c r="BU186" s="83"/>
      <c r="BV186" s="83"/>
      <c r="BW186" s="83"/>
      <c r="BX186" s="83"/>
      <c r="BY186" s="83"/>
      <c r="BZ186" s="83"/>
      <c r="CA186" s="83"/>
      <c r="CB186" s="83"/>
      <c r="CC186" s="83"/>
      <c r="CD186" s="83"/>
      <c r="CE186" s="83"/>
      <c r="CF186" s="83"/>
      <c r="CG186" s="83"/>
      <c r="CH186" s="83"/>
      <c r="CI186" s="83"/>
      <c r="CJ186" s="61">
        <v>112003.37</v>
      </c>
      <c r="CK186" s="61"/>
      <c r="CL186" s="61"/>
      <c r="CM186" s="61"/>
      <c r="CN186" s="61"/>
      <c r="CO186" s="61"/>
      <c r="CP186" s="61"/>
      <c r="CQ186" s="61"/>
      <c r="CR186" s="61"/>
      <c r="CS186" s="61"/>
      <c r="CT186" s="61"/>
      <c r="CU186" s="61"/>
      <c r="CV186" s="61"/>
      <c r="CW186" s="61"/>
      <c r="CX186" s="61"/>
      <c r="CY186" s="61"/>
      <c r="CZ186" s="61"/>
      <c r="DA186" s="61"/>
    </row>
    <row r="187" spans="1:105" s="5" customFormat="1" ht="18.75" customHeight="1" x14ac:dyDescent="0.2">
      <c r="A187" s="62" t="s">
        <v>33</v>
      </c>
      <c r="B187" s="62"/>
      <c r="C187" s="62"/>
      <c r="D187" s="62"/>
      <c r="E187" s="62"/>
      <c r="F187" s="62"/>
      <c r="G187" s="62"/>
      <c r="H187" s="95" t="s">
        <v>161</v>
      </c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  <c r="AU187" s="95"/>
      <c r="AV187" s="95"/>
      <c r="AW187" s="95"/>
      <c r="AX187" s="95"/>
      <c r="AY187" s="95"/>
      <c r="AZ187" s="95"/>
      <c r="BA187" s="95"/>
      <c r="BB187" s="95"/>
      <c r="BC187" s="95"/>
      <c r="BD187" s="83"/>
      <c r="BE187" s="83"/>
      <c r="BF187" s="83"/>
      <c r="BG187" s="83"/>
      <c r="BH187" s="83"/>
      <c r="BI187" s="83"/>
      <c r="BJ187" s="83"/>
      <c r="BK187" s="83"/>
      <c r="BL187" s="83"/>
      <c r="BM187" s="83"/>
      <c r="BN187" s="83"/>
      <c r="BO187" s="83"/>
      <c r="BP187" s="83"/>
      <c r="BQ187" s="83"/>
      <c r="BR187" s="83"/>
      <c r="BS187" s="83"/>
      <c r="BT187" s="83"/>
      <c r="BU187" s="83"/>
      <c r="BV187" s="83"/>
      <c r="BW187" s="83"/>
      <c r="BX187" s="83"/>
      <c r="BY187" s="83"/>
      <c r="BZ187" s="83"/>
      <c r="CA187" s="83"/>
      <c r="CB187" s="83"/>
      <c r="CC187" s="83"/>
      <c r="CD187" s="83"/>
      <c r="CE187" s="83"/>
      <c r="CF187" s="83"/>
      <c r="CG187" s="83"/>
      <c r="CH187" s="83"/>
      <c r="CI187" s="83"/>
      <c r="CJ187" s="61">
        <v>54820</v>
      </c>
      <c r="CK187" s="61"/>
      <c r="CL187" s="61"/>
      <c r="CM187" s="61"/>
      <c r="CN187" s="61"/>
      <c r="CO187" s="61"/>
      <c r="CP187" s="61"/>
      <c r="CQ187" s="61"/>
      <c r="CR187" s="61"/>
      <c r="CS187" s="61"/>
      <c r="CT187" s="61"/>
      <c r="CU187" s="61"/>
      <c r="CV187" s="61"/>
      <c r="CW187" s="61"/>
      <c r="CX187" s="61"/>
      <c r="CY187" s="61"/>
      <c r="CZ187" s="61"/>
      <c r="DA187" s="61"/>
    </row>
    <row r="188" spans="1:105" s="5" customFormat="1" ht="15" customHeight="1" x14ac:dyDescent="0.2">
      <c r="A188" s="62" t="s">
        <v>93</v>
      </c>
      <c r="B188" s="62"/>
      <c r="C188" s="62"/>
      <c r="D188" s="62"/>
      <c r="E188" s="62"/>
      <c r="F188" s="62"/>
      <c r="G188" s="62"/>
      <c r="H188" s="55" t="s">
        <v>162</v>
      </c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7"/>
      <c r="BD188" s="58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9"/>
      <c r="BS188" s="60"/>
      <c r="BT188" s="58"/>
      <c r="BU188" s="59"/>
      <c r="BV188" s="59"/>
      <c r="BW188" s="59"/>
      <c r="BX188" s="59"/>
      <c r="BY188" s="59"/>
      <c r="BZ188" s="59"/>
      <c r="CA188" s="59"/>
      <c r="CB188" s="59"/>
      <c r="CC188" s="59"/>
      <c r="CD188" s="59"/>
      <c r="CE188" s="59"/>
      <c r="CF188" s="59"/>
      <c r="CG188" s="59"/>
      <c r="CH188" s="59"/>
      <c r="CI188" s="60"/>
      <c r="CJ188" s="46">
        <v>130000</v>
      </c>
      <c r="CK188" s="47"/>
      <c r="CL188" s="47"/>
      <c r="CM188" s="47"/>
      <c r="CN188" s="47"/>
      <c r="CO188" s="47"/>
      <c r="CP188" s="47"/>
      <c r="CQ188" s="47"/>
      <c r="CR188" s="47"/>
      <c r="CS188" s="47"/>
      <c r="CT188" s="47"/>
      <c r="CU188" s="47"/>
      <c r="CV188" s="47"/>
      <c r="CW188" s="47"/>
      <c r="CX188" s="47"/>
      <c r="CY188" s="47"/>
      <c r="CZ188" s="47"/>
      <c r="DA188" s="48"/>
    </row>
    <row r="189" spans="1:105" s="5" customFormat="1" ht="16.5" customHeight="1" x14ac:dyDescent="0.2">
      <c r="A189" s="62" t="s">
        <v>94</v>
      </c>
      <c r="B189" s="62"/>
      <c r="C189" s="62"/>
      <c r="D189" s="62"/>
      <c r="E189" s="62"/>
      <c r="F189" s="62"/>
      <c r="G189" s="62"/>
      <c r="H189" s="95" t="s">
        <v>163</v>
      </c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95"/>
      <c r="BB189" s="95"/>
      <c r="BC189" s="95"/>
      <c r="BD189" s="83"/>
      <c r="BE189" s="83"/>
      <c r="BF189" s="83"/>
      <c r="BG189" s="83"/>
      <c r="BH189" s="83"/>
      <c r="BI189" s="83"/>
      <c r="BJ189" s="83"/>
      <c r="BK189" s="83"/>
      <c r="BL189" s="83"/>
      <c r="BM189" s="83"/>
      <c r="BN189" s="83"/>
      <c r="BO189" s="83"/>
      <c r="BP189" s="83"/>
      <c r="BQ189" s="83"/>
      <c r="BR189" s="83"/>
      <c r="BS189" s="83"/>
      <c r="BT189" s="83"/>
      <c r="BU189" s="83"/>
      <c r="BV189" s="83"/>
      <c r="BW189" s="83"/>
      <c r="BX189" s="83"/>
      <c r="BY189" s="83"/>
      <c r="BZ189" s="83"/>
      <c r="CA189" s="83"/>
      <c r="CB189" s="83"/>
      <c r="CC189" s="83"/>
      <c r="CD189" s="83"/>
      <c r="CE189" s="83"/>
      <c r="CF189" s="83"/>
      <c r="CG189" s="83"/>
      <c r="CH189" s="83"/>
      <c r="CI189" s="83"/>
      <c r="CJ189" s="61">
        <v>181561.5</v>
      </c>
      <c r="CK189" s="61"/>
      <c r="CL189" s="61"/>
      <c r="CM189" s="61"/>
      <c r="CN189" s="61"/>
      <c r="CO189" s="61"/>
      <c r="CP189" s="61"/>
      <c r="CQ189" s="61"/>
      <c r="CR189" s="61"/>
      <c r="CS189" s="61"/>
      <c r="CT189" s="61"/>
      <c r="CU189" s="61"/>
      <c r="CV189" s="61"/>
      <c r="CW189" s="61"/>
      <c r="CX189" s="61"/>
      <c r="CY189" s="61"/>
      <c r="CZ189" s="61"/>
      <c r="DA189" s="61"/>
    </row>
    <row r="190" spans="1:105" s="5" customFormat="1" ht="16.5" customHeight="1" x14ac:dyDescent="0.2">
      <c r="A190" s="62" t="s">
        <v>95</v>
      </c>
      <c r="B190" s="62"/>
      <c r="C190" s="62"/>
      <c r="D190" s="62"/>
      <c r="E190" s="62"/>
      <c r="F190" s="62"/>
      <c r="G190" s="62"/>
      <c r="H190" s="95" t="s">
        <v>178</v>
      </c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83"/>
      <c r="BE190" s="83"/>
      <c r="BF190" s="83"/>
      <c r="BG190" s="83"/>
      <c r="BH190" s="83"/>
      <c r="BI190" s="83"/>
      <c r="BJ190" s="83"/>
      <c r="BK190" s="83"/>
      <c r="BL190" s="83"/>
      <c r="BM190" s="83"/>
      <c r="BN190" s="83"/>
      <c r="BO190" s="83"/>
      <c r="BP190" s="83"/>
      <c r="BQ190" s="83"/>
      <c r="BR190" s="83"/>
      <c r="BS190" s="83"/>
      <c r="BT190" s="83"/>
      <c r="BU190" s="83"/>
      <c r="BV190" s="83"/>
      <c r="BW190" s="83"/>
      <c r="BX190" s="83"/>
      <c r="BY190" s="83"/>
      <c r="BZ190" s="83"/>
      <c r="CA190" s="83"/>
      <c r="CB190" s="83"/>
      <c r="CC190" s="83"/>
      <c r="CD190" s="83"/>
      <c r="CE190" s="83"/>
      <c r="CF190" s="83"/>
      <c r="CG190" s="83"/>
      <c r="CH190" s="83"/>
      <c r="CI190" s="83"/>
      <c r="CJ190" s="61">
        <v>245417</v>
      </c>
      <c r="CK190" s="61"/>
      <c r="CL190" s="61"/>
      <c r="CM190" s="61"/>
      <c r="CN190" s="61"/>
      <c r="CO190" s="61"/>
      <c r="CP190" s="61"/>
      <c r="CQ190" s="61"/>
      <c r="CR190" s="61"/>
      <c r="CS190" s="61"/>
      <c r="CT190" s="61"/>
      <c r="CU190" s="61"/>
      <c r="CV190" s="61"/>
      <c r="CW190" s="61"/>
      <c r="CX190" s="61"/>
      <c r="CY190" s="61"/>
      <c r="CZ190" s="61"/>
      <c r="DA190" s="61"/>
    </row>
    <row r="191" spans="1:105" s="5" customFormat="1" ht="15" customHeight="1" x14ac:dyDescent="0.2">
      <c r="A191" s="62"/>
      <c r="B191" s="62"/>
      <c r="C191" s="62"/>
      <c r="D191" s="62"/>
      <c r="E191" s="62"/>
      <c r="F191" s="62"/>
      <c r="G191" s="62"/>
      <c r="H191" s="87" t="s">
        <v>12</v>
      </c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8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  <c r="BO191" s="83"/>
      <c r="BP191" s="83"/>
      <c r="BQ191" s="83"/>
      <c r="BR191" s="83"/>
      <c r="BS191" s="83"/>
      <c r="BT191" s="83" t="s">
        <v>13</v>
      </c>
      <c r="BU191" s="83"/>
      <c r="BV191" s="83"/>
      <c r="BW191" s="83"/>
      <c r="BX191" s="83"/>
      <c r="BY191" s="83"/>
      <c r="BZ191" s="83"/>
      <c r="CA191" s="83"/>
      <c r="CB191" s="83"/>
      <c r="CC191" s="83"/>
      <c r="CD191" s="83"/>
      <c r="CE191" s="83"/>
      <c r="CF191" s="83"/>
      <c r="CG191" s="83"/>
      <c r="CH191" s="83"/>
      <c r="CI191" s="83"/>
      <c r="CJ191" s="161">
        <f>SUM(CJ186:DA190)</f>
        <v>723801.87</v>
      </c>
      <c r="CK191" s="113"/>
      <c r="CL191" s="113"/>
      <c r="CM191" s="113"/>
      <c r="CN191" s="113"/>
      <c r="CO191" s="113"/>
      <c r="CP191" s="113"/>
      <c r="CQ191" s="113"/>
      <c r="CR191" s="113"/>
      <c r="CS191" s="113"/>
      <c r="CT191" s="113"/>
      <c r="CU191" s="113"/>
      <c r="CV191" s="113"/>
      <c r="CW191" s="113"/>
      <c r="CX191" s="113"/>
      <c r="CY191" s="113"/>
      <c r="CZ191" s="113"/>
      <c r="DA191" s="113"/>
    </row>
    <row r="192" spans="1:105" ht="30.75" customHeight="1" x14ac:dyDescent="0.25">
      <c r="A192" s="169" t="s">
        <v>126</v>
      </c>
      <c r="B192" s="169"/>
      <c r="C192" s="169"/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  <c r="Y192" s="169"/>
      <c r="Z192" s="169"/>
      <c r="AA192" s="169"/>
      <c r="AB192" s="169"/>
      <c r="AC192" s="169"/>
      <c r="AD192" s="169"/>
      <c r="AE192" s="169"/>
      <c r="AF192" s="169"/>
      <c r="AG192" s="169"/>
      <c r="AH192" s="169"/>
      <c r="AI192" s="169"/>
      <c r="AJ192" s="169"/>
      <c r="AK192" s="169"/>
      <c r="AL192" s="169"/>
      <c r="AM192" s="169"/>
      <c r="AN192" s="169"/>
      <c r="AO192" s="169"/>
      <c r="AP192" s="169"/>
      <c r="AQ192" s="169"/>
      <c r="AR192" s="169"/>
      <c r="AS192" s="169"/>
      <c r="AT192" s="169"/>
      <c r="AU192" s="169"/>
      <c r="AV192" s="169"/>
      <c r="AW192" s="169"/>
      <c r="AX192" s="169"/>
      <c r="AY192" s="169"/>
      <c r="AZ192" s="169"/>
      <c r="BA192" s="169"/>
      <c r="BB192" s="169"/>
      <c r="BC192" s="169"/>
      <c r="BD192" s="169"/>
      <c r="BE192" s="169"/>
      <c r="BF192" s="169"/>
      <c r="BG192" s="169"/>
      <c r="BH192" s="169"/>
      <c r="BI192" s="169"/>
      <c r="BJ192" s="169"/>
      <c r="BK192" s="169"/>
      <c r="BL192" s="169"/>
      <c r="BM192" s="169"/>
      <c r="BN192" s="169"/>
      <c r="BO192" s="169"/>
      <c r="BP192" s="169"/>
      <c r="BQ192" s="169"/>
      <c r="BR192" s="169"/>
      <c r="BS192" s="169"/>
      <c r="BT192" s="169"/>
      <c r="BU192" s="169"/>
      <c r="BV192" s="169"/>
      <c r="BW192" s="169"/>
      <c r="BX192" s="169"/>
      <c r="BY192" s="169"/>
      <c r="BZ192" s="169"/>
      <c r="CA192" s="169"/>
      <c r="CB192" s="169"/>
      <c r="CC192" s="169"/>
      <c r="CD192" s="169"/>
      <c r="CE192" s="169"/>
      <c r="CF192" s="169"/>
      <c r="CG192" s="169"/>
      <c r="CH192" s="169"/>
      <c r="CI192" s="169"/>
      <c r="CJ192" s="169"/>
      <c r="CK192" s="169"/>
      <c r="CL192" s="169"/>
      <c r="CM192" s="169"/>
      <c r="CN192" s="169"/>
      <c r="CO192" s="169"/>
      <c r="CP192" s="169"/>
      <c r="CQ192" s="169"/>
      <c r="CR192" s="169"/>
      <c r="CS192" s="169"/>
      <c r="CT192" s="169"/>
      <c r="CU192" s="169"/>
      <c r="CV192" s="169"/>
      <c r="CW192" s="169"/>
      <c r="CX192" s="169"/>
      <c r="CY192" s="169"/>
      <c r="CZ192" s="169"/>
      <c r="DA192" s="169"/>
    </row>
    <row r="194" spans="1:105" ht="16.5" customHeight="1" x14ac:dyDescent="0.25">
      <c r="A194" s="169" t="s">
        <v>127</v>
      </c>
      <c r="B194" s="169"/>
      <c r="C194" s="169"/>
      <c r="D194" s="169"/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  <c r="O194" s="169"/>
      <c r="P194" s="169"/>
      <c r="Q194" s="169"/>
      <c r="R194" s="169"/>
      <c r="S194" s="169"/>
      <c r="T194" s="169"/>
      <c r="U194" s="169"/>
      <c r="V194" s="169"/>
      <c r="W194" s="169"/>
      <c r="X194" s="169"/>
      <c r="Y194" s="169"/>
      <c r="Z194" s="169"/>
      <c r="AA194" s="169"/>
      <c r="AB194" s="169"/>
      <c r="AC194" s="169"/>
      <c r="AD194" s="169"/>
      <c r="AE194" s="169"/>
      <c r="AF194" s="169"/>
      <c r="AG194" s="169"/>
      <c r="AH194" s="169"/>
      <c r="AI194" s="169"/>
      <c r="AJ194" s="169"/>
      <c r="AK194" s="169"/>
      <c r="AL194" s="169"/>
      <c r="AM194" s="169"/>
      <c r="AN194" s="169"/>
      <c r="AO194" s="169"/>
      <c r="AP194" s="169"/>
      <c r="AQ194" s="169"/>
      <c r="AR194" s="169"/>
      <c r="AS194" s="169"/>
      <c r="AT194" s="169"/>
      <c r="AU194" s="169"/>
      <c r="AV194" s="169"/>
      <c r="AW194" s="169"/>
      <c r="AX194" s="169"/>
      <c r="AY194" s="169"/>
      <c r="AZ194" s="169"/>
      <c r="BA194" s="169"/>
      <c r="BB194" s="169"/>
      <c r="BC194" s="169"/>
      <c r="BD194" s="169"/>
      <c r="BE194" s="169"/>
      <c r="BF194" s="169"/>
      <c r="BG194" s="169"/>
      <c r="BH194" s="169"/>
      <c r="BI194" s="169"/>
      <c r="BJ194" s="169"/>
      <c r="BK194" s="169"/>
      <c r="BL194" s="169"/>
      <c r="BM194" s="169"/>
      <c r="BN194" s="169"/>
      <c r="BO194" s="169"/>
      <c r="BP194" s="169"/>
      <c r="BQ194" s="169"/>
      <c r="BR194" s="169"/>
      <c r="BS194" s="169"/>
      <c r="BT194" s="169"/>
      <c r="BU194" s="169"/>
      <c r="BV194" s="169"/>
      <c r="BW194" s="169"/>
      <c r="BX194" s="169"/>
      <c r="BY194" s="169"/>
      <c r="BZ194" s="169"/>
      <c r="CA194" s="169"/>
      <c r="CB194" s="169"/>
      <c r="CC194" s="169"/>
      <c r="CD194" s="169"/>
      <c r="CE194" s="169"/>
      <c r="CF194" s="169"/>
      <c r="CG194" s="169"/>
      <c r="CH194" s="169"/>
      <c r="CI194" s="169"/>
      <c r="CJ194" s="169"/>
      <c r="CK194" s="169"/>
      <c r="CL194" s="169"/>
      <c r="CM194" s="169"/>
      <c r="CN194" s="169"/>
      <c r="CO194" s="169"/>
      <c r="CP194" s="169"/>
      <c r="CQ194" s="169"/>
      <c r="CR194" s="169"/>
      <c r="CS194" s="169"/>
      <c r="CT194" s="169"/>
      <c r="CU194" s="169"/>
      <c r="CV194" s="169"/>
      <c r="CW194" s="169"/>
      <c r="CX194" s="169"/>
      <c r="CY194" s="169"/>
      <c r="CZ194" s="169"/>
      <c r="DA194" s="169"/>
    </row>
  </sheetData>
  <mergeCells count="574">
    <mergeCell ref="A29:F29"/>
    <mergeCell ref="G29:AD29"/>
    <mergeCell ref="AE29:BC29"/>
    <mergeCell ref="BD29:BS29"/>
    <mergeCell ref="BT29:CI29"/>
    <mergeCell ref="CJ29:DA29"/>
    <mergeCell ref="A19:F19"/>
    <mergeCell ref="G19:AD19"/>
    <mergeCell ref="AE19:AY19"/>
    <mergeCell ref="AZ19:BQ19"/>
    <mergeCell ref="BR19:CI19"/>
    <mergeCell ref="CJ19:DA19"/>
    <mergeCell ref="CJ28:DA28"/>
    <mergeCell ref="A27:F27"/>
    <mergeCell ref="G27:AD27"/>
    <mergeCell ref="AE27:BC27"/>
    <mergeCell ref="BD27:BS27"/>
    <mergeCell ref="BT27:CI27"/>
    <mergeCell ref="CJ27:DA27"/>
    <mergeCell ref="CJ26:DA26"/>
    <mergeCell ref="AE20:AY20"/>
    <mergeCell ref="AZ20:BQ20"/>
    <mergeCell ref="BR20:CI20"/>
    <mergeCell ref="A21:DA21"/>
    <mergeCell ref="A190:G190"/>
    <mergeCell ref="H190:BC190"/>
    <mergeCell ref="BD190:BS190"/>
    <mergeCell ref="BT190:CI190"/>
    <mergeCell ref="CJ190:DA190"/>
    <mergeCell ref="A168:G168"/>
    <mergeCell ref="BT182:CI182"/>
    <mergeCell ref="A165:G165"/>
    <mergeCell ref="CL147:DA147"/>
    <mergeCell ref="H168:BC168"/>
    <mergeCell ref="A163:G163"/>
    <mergeCell ref="H163:BC163"/>
    <mergeCell ref="BD163:BS163"/>
    <mergeCell ref="BT163:CI163"/>
    <mergeCell ref="CJ163:DA163"/>
    <mergeCell ref="A164:G164"/>
    <mergeCell ref="H164:BC164"/>
    <mergeCell ref="BD164:BS164"/>
    <mergeCell ref="BT164:CI164"/>
    <mergeCell ref="CJ164:DA164"/>
    <mergeCell ref="CJ185:DA185"/>
    <mergeCell ref="A184:G184"/>
    <mergeCell ref="H184:BC184"/>
    <mergeCell ref="BD184:BS184"/>
    <mergeCell ref="X23:DA23"/>
    <mergeCell ref="A24:AO24"/>
    <mergeCell ref="AP24:DA24"/>
    <mergeCell ref="A20:F20"/>
    <mergeCell ref="G20:AD20"/>
    <mergeCell ref="CJ20:DA20"/>
    <mergeCell ref="A26:F26"/>
    <mergeCell ref="G26:AD26"/>
    <mergeCell ref="AE26:BC26"/>
    <mergeCell ref="BD26:BS26"/>
    <mergeCell ref="BT26:CI26"/>
    <mergeCell ref="A28:F28"/>
    <mergeCell ref="G28:AD28"/>
    <mergeCell ref="AE28:BC28"/>
    <mergeCell ref="BD28:BS28"/>
    <mergeCell ref="BT28:CI28"/>
    <mergeCell ref="X92:DA92"/>
    <mergeCell ref="A93:AO93"/>
    <mergeCell ref="AP93:DA93"/>
    <mergeCell ref="A188:G188"/>
    <mergeCell ref="H188:BC188"/>
    <mergeCell ref="BD188:BS188"/>
    <mergeCell ref="BT188:CI188"/>
    <mergeCell ref="CJ188:DA188"/>
    <mergeCell ref="A187:G187"/>
    <mergeCell ref="H187:BC187"/>
    <mergeCell ref="BD187:BS187"/>
    <mergeCell ref="BT187:CI187"/>
    <mergeCell ref="CJ187:DA187"/>
    <mergeCell ref="CL148:DA148"/>
    <mergeCell ref="A147:G147"/>
    <mergeCell ref="H147:AO147"/>
    <mergeCell ref="AP147:BE147"/>
    <mergeCell ref="BF147:BU147"/>
    <mergeCell ref="BV147:CK147"/>
    <mergeCell ref="A192:DA192"/>
    <mergeCell ref="A194:DA194"/>
    <mergeCell ref="A191:G191"/>
    <mergeCell ref="H191:BC191"/>
    <mergeCell ref="BD191:BS191"/>
    <mergeCell ref="BT191:CI191"/>
    <mergeCell ref="CJ191:DA191"/>
    <mergeCell ref="H165:BC165"/>
    <mergeCell ref="BD165:BS165"/>
    <mergeCell ref="BT165:CI165"/>
    <mergeCell ref="CJ165:DA165"/>
    <mergeCell ref="A185:G185"/>
    <mergeCell ref="H185:BC185"/>
    <mergeCell ref="BD185:BS185"/>
    <mergeCell ref="A189:G189"/>
    <mergeCell ref="H189:BC189"/>
    <mergeCell ref="BD189:BS189"/>
    <mergeCell ref="BT189:CI189"/>
    <mergeCell ref="CJ189:DA189"/>
    <mergeCell ref="BT185:CI185"/>
    <mergeCell ref="BD168:BS168"/>
    <mergeCell ref="BT168:CI168"/>
    <mergeCell ref="CJ168:DA168"/>
    <mergeCell ref="BT167:CI167"/>
    <mergeCell ref="BT184:CI184"/>
    <mergeCell ref="A186:G186"/>
    <mergeCell ref="H186:BC186"/>
    <mergeCell ref="BD186:BS186"/>
    <mergeCell ref="BT186:CI186"/>
    <mergeCell ref="CJ186:DA186"/>
    <mergeCell ref="A181:G181"/>
    <mergeCell ref="H181:BS181"/>
    <mergeCell ref="BT181:CI181"/>
    <mergeCell ref="CJ181:DA181"/>
    <mergeCell ref="A183:DA183"/>
    <mergeCell ref="CJ184:DA184"/>
    <mergeCell ref="CJ182:DA182"/>
    <mergeCell ref="H178:BS178"/>
    <mergeCell ref="BT178:CI178"/>
    <mergeCell ref="CJ178:DA178"/>
    <mergeCell ref="A180:G180"/>
    <mergeCell ref="H180:BS180"/>
    <mergeCell ref="BT180:CI180"/>
    <mergeCell ref="CJ180:DA180"/>
    <mergeCell ref="A178:G178"/>
    <mergeCell ref="A176:G176"/>
    <mergeCell ref="H176:BS176"/>
    <mergeCell ref="BT176:CI176"/>
    <mergeCell ref="CJ176:DA176"/>
    <mergeCell ref="A177:G177"/>
    <mergeCell ref="H177:BS177"/>
    <mergeCell ref="BT177:CI177"/>
    <mergeCell ref="CJ177:DA177"/>
    <mergeCell ref="A179:G179"/>
    <mergeCell ref="H179:BS179"/>
    <mergeCell ref="BT179:CI179"/>
    <mergeCell ref="CJ179:DA179"/>
    <mergeCell ref="A174:G174"/>
    <mergeCell ref="H174:BS174"/>
    <mergeCell ref="BT174:CI174"/>
    <mergeCell ref="CJ174:DA174"/>
    <mergeCell ref="A175:G175"/>
    <mergeCell ref="H175:BS175"/>
    <mergeCell ref="BT175:CI175"/>
    <mergeCell ref="CJ175:DA175"/>
    <mergeCell ref="A170:G170"/>
    <mergeCell ref="H170:BC170"/>
    <mergeCell ref="BD170:BS170"/>
    <mergeCell ref="BT170:CI170"/>
    <mergeCell ref="CJ170:DA170"/>
    <mergeCell ref="A172:DA172"/>
    <mergeCell ref="CJ171:DA171"/>
    <mergeCell ref="BT171:CI171"/>
    <mergeCell ref="H166:BC166"/>
    <mergeCell ref="BD166:BS166"/>
    <mergeCell ref="BT166:CI166"/>
    <mergeCell ref="CJ166:DA166"/>
    <mergeCell ref="CJ167:DA167"/>
    <mergeCell ref="A166:G166"/>
    <mergeCell ref="A169:G169"/>
    <mergeCell ref="H169:BC169"/>
    <mergeCell ref="BD169:BS169"/>
    <mergeCell ref="BT169:CI169"/>
    <mergeCell ref="CJ169:DA169"/>
    <mergeCell ref="A167:G167"/>
    <mergeCell ref="H167:BC167"/>
    <mergeCell ref="BD167:BS167"/>
    <mergeCell ref="BD161:BS161"/>
    <mergeCell ref="BT161:CI161"/>
    <mergeCell ref="CJ161:DA161"/>
    <mergeCell ref="A162:G162"/>
    <mergeCell ref="H162:BC162"/>
    <mergeCell ref="BD162:BS162"/>
    <mergeCell ref="BT162:CI162"/>
    <mergeCell ref="CJ162:DA162"/>
    <mergeCell ref="A159:G159"/>
    <mergeCell ref="H159:BC159"/>
    <mergeCell ref="BD159:BS159"/>
    <mergeCell ref="BT159:CI159"/>
    <mergeCell ref="CJ159:DA159"/>
    <mergeCell ref="A160:G160"/>
    <mergeCell ref="H160:BC160"/>
    <mergeCell ref="BD160:BS160"/>
    <mergeCell ref="BT160:CI160"/>
    <mergeCell ref="CJ160:DA160"/>
    <mergeCell ref="A161:G161"/>
    <mergeCell ref="H161:BC161"/>
    <mergeCell ref="A149:G149"/>
    <mergeCell ref="H149:AO149"/>
    <mergeCell ref="AP149:BE149"/>
    <mergeCell ref="BF149:BU149"/>
    <mergeCell ref="BV149:CK149"/>
    <mergeCell ref="CL149:DA149"/>
    <mergeCell ref="A145:G145"/>
    <mergeCell ref="AP145:BE145"/>
    <mergeCell ref="BF145:BU145"/>
    <mergeCell ref="BV145:CK145"/>
    <mergeCell ref="CL145:DA145"/>
    <mergeCell ref="H146:AO146"/>
    <mergeCell ref="H145:AO145"/>
    <mergeCell ref="A148:G148"/>
    <mergeCell ref="H148:AO148"/>
    <mergeCell ref="AP148:BE148"/>
    <mergeCell ref="BF148:BU148"/>
    <mergeCell ref="BV148:CK148"/>
    <mergeCell ref="A146:G146"/>
    <mergeCell ref="AP146:BE146"/>
    <mergeCell ref="BF146:BU146"/>
    <mergeCell ref="BV146:CK146"/>
    <mergeCell ref="CL146:DA146"/>
    <mergeCell ref="A144:G144"/>
    <mergeCell ref="H144:AO144"/>
    <mergeCell ref="AP144:BE144"/>
    <mergeCell ref="BF144:BU144"/>
    <mergeCell ref="BV144:CK144"/>
    <mergeCell ref="CL144:DA144"/>
    <mergeCell ref="A143:G143"/>
    <mergeCell ref="H143:AO143"/>
    <mergeCell ref="AP143:BE143"/>
    <mergeCell ref="BF143:BU143"/>
    <mergeCell ref="BV143:CK143"/>
    <mergeCell ref="CL143:DA143"/>
    <mergeCell ref="A139:G139"/>
    <mergeCell ref="H139:BC139"/>
    <mergeCell ref="BD139:BS139"/>
    <mergeCell ref="BT139:CI139"/>
    <mergeCell ref="CJ139:DA139"/>
    <mergeCell ref="A141:DA141"/>
    <mergeCell ref="A137:G137"/>
    <mergeCell ref="H137:BC137"/>
    <mergeCell ref="BD137:BS137"/>
    <mergeCell ref="BT137:CI137"/>
    <mergeCell ref="CJ137:DA137"/>
    <mergeCell ref="A138:G138"/>
    <mergeCell ref="H138:BC138"/>
    <mergeCell ref="BD138:BS138"/>
    <mergeCell ref="BT138:CI138"/>
    <mergeCell ref="CJ138:DA138"/>
    <mergeCell ref="A131:G131"/>
    <mergeCell ref="H131:AO131"/>
    <mergeCell ref="AP131:BE131"/>
    <mergeCell ref="BF131:BU131"/>
    <mergeCell ref="BV131:CK131"/>
    <mergeCell ref="CL131:DA131"/>
    <mergeCell ref="A134:DA134"/>
    <mergeCell ref="A136:G136"/>
    <mergeCell ref="H136:BC136"/>
    <mergeCell ref="BD136:BS136"/>
    <mergeCell ref="BT136:CI136"/>
    <mergeCell ref="CJ136:DA136"/>
    <mergeCell ref="A132:G132"/>
    <mergeCell ref="H132:AO132"/>
    <mergeCell ref="AP132:BE132"/>
    <mergeCell ref="BF132:BU132"/>
    <mergeCell ref="BV132:CK132"/>
    <mergeCell ref="CL132:DA132"/>
    <mergeCell ref="A130:G130"/>
    <mergeCell ref="H130:AO130"/>
    <mergeCell ref="AP130:BE130"/>
    <mergeCell ref="BF130:BU130"/>
    <mergeCell ref="BV130:CK130"/>
    <mergeCell ref="CL130:DA130"/>
    <mergeCell ref="X123:DA123"/>
    <mergeCell ref="A125:AO125"/>
    <mergeCell ref="AP125:DA125"/>
    <mergeCell ref="A127:DA127"/>
    <mergeCell ref="A129:G129"/>
    <mergeCell ref="H129:AO129"/>
    <mergeCell ref="AP129:BE129"/>
    <mergeCell ref="BF129:BU129"/>
    <mergeCell ref="BV129:CK129"/>
    <mergeCell ref="CL129:DA129"/>
    <mergeCell ref="BD119:BS119"/>
    <mergeCell ref="BT119:CI119"/>
    <mergeCell ref="CJ119:DA119"/>
    <mergeCell ref="A121:DA121"/>
    <mergeCell ref="A96:G96"/>
    <mergeCell ref="H96:BC96"/>
    <mergeCell ref="BD96:BS96"/>
    <mergeCell ref="BT96:CD96"/>
    <mergeCell ref="CE96:DA96"/>
    <mergeCell ref="A106:G106"/>
    <mergeCell ref="H106:BC106"/>
    <mergeCell ref="BD106:BS106"/>
    <mergeCell ref="BT106:CI106"/>
    <mergeCell ref="CJ106:DA106"/>
    <mergeCell ref="A97:G97"/>
    <mergeCell ref="H97:BC97"/>
    <mergeCell ref="BD97:BS97"/>
    <mergeCell ref="BT97:CD97"/>
    <mergeCell ref="CE97:DA97"/>
    <mergeCell ref="A98:G98"/>
    <mergeCell ref="H98:BC98"/>
    <mergeCell ref="BD98:BS98"/>
    <mergeCell ref="BT98:CD98"/>
    <mergeCell ref="CE98:DA98"/>
    <mergeCell ref="A99:G99"/>
    <mergeCell ref="H99:BC99"/>
    <mergeCell ref="BD99:BS99"/>
    <mergeCell ref="BT99:CD99"/>
    <mergeCell ref="BT85:CD85"/>
    <mergeCell ref="CE85:DA85"/>
    <mergeCell ref="A86:G86"/>
    <mergeCell ref="H86:BC86"/>
    <mergeCell ref="BD86:BS86"/>
    <mergeCell ref="BT86:CD86"/>
    <mergeCell ref="CE86:DA86"/>
    <mergeCell ref="A87:G87"/>
    <mergeCell ref="H87:BC87"/>
    <mergeCell ref="BD87:BS87"/>
    <mergeCell ref="BT87:CD87"/>
    <mergeCell ref="CE87:DA87"/>
    <mergeCell ref="CE99:DA99"/>
    <mergeCell ref="BT95:CD95"/>
    <mergeCell ref="CE95:DA95"/>
    <mergeCell ref="A88:G88"/>
    <mergeCell ref="H88:BC88"/>
    <mergeCell ref="BD88:BS88"/>
    <mergeCell ref="BT88:CD88"/>
    <mergeCell ref="CE88:DA88"/>
    <mergeCell ref="BT74:CD74"/>
    <mergeCell ref="CE74:DA74"/>
    <mergeCell ref="A75:G75"/>
    <mergeCell ref="H75:BC75"/>
    <mergeCell ref="BD75:BS75"/>
    <mergeCell ref="BT75:CD75"/>
    <mergeCell ref="CE75:DA75"/>
    <mergeCell ref="A78:G78"/>
    <mergeCell ref="H78:BC78"/>
    <mergeCell ref="BD78:BS78"/>
    <mergeCell ref="BT78:CD78"/>
    <mergeCell ref="CE78:DA78"/>
    <mergeCell ref="A76:G76"/>
    <mergeCell ref="H76:BC76"/>
    <mergeCell ref="BD76:BS76"/>
    <mergeCell ref="BT76:CD76"/>
    <mergeCell ref="CE76:DA76"/>
    <mergeCell ref="A77:G77"/>
    <mergeCell ref="H77:BC77"/>
    <mergeCell ref="BD77:BS77"/>
    <mergeCell ref="BT77:CD77"/>
    <mergeCell ref="CE77:DA77"/>
    <mergeCell ref="A66:DA66"/>
    <mergeCell ref="X68:DA68"/>
    <mergeCell ref="A70:AO70"/>
    <mergeCell ref="AP70:DA70"/>
    <mergeCell ref="A72:G72"/>
    <mergeCell ref="H72:BC72"/>
    <mergeCell ref="BD72:BS72"/>
    <mergeCell ref="BT72:CD72"/>
    <mergeCell ref="CE72:DA72"/>
    <mergeCell ref="BD63:BS63"/>
    <mergeCell ref="BT63:CI63"/>
    <mergeCell ref="CJ63:DA63"/>
    <mergeCell ref="A65:DA65"/>
    <mergeCell ref="A61:G61"/>
    <mergeCell ref="H61:BC61"/>
    <mergeCell ref="BD61:BS61"/>
    <mergeCell ref="BT61:CI61"/>
    <mergeCell ref="CJ61:DA61"/>
    <mergeCell ref="A62:G62"/>
    <mergeCell ref="H62:BC62"/>
    <mergeCell ref="BD62:BS62"/>
    <mergeCell ref="BT62:CI62"/>
    <mergeCell ref="CJ62:DA62"/>
    <mergeCell ref="A63:G63"/>
    <mergeCell ref="H63:BC63"/>
    <mergeCell ref="A47:F47"/>
    <mergeCell ref="H47:BV47"/>
    <mergeCell ref="BW47:CL47"/>
    <mergeCell ref="CM47:DA47"/>
    <mergeCell ref="A48:F48"/>
    <mergeCell ref="H48:BV48"/>
    <mergeCell ref="BW48:CL48"/>
    <mergeCell ref="CM48:DA48"/>
    <mergeCell ref="A45:F45"/>
    <mergeCell ref="H45:BV45"/>
    <mergeCell ref="BW45:CL45"/>
    <mergeCell ref="CM45:DA45"/>
    <mergeCell ref="A46:F46"/>
    <mergeCell ref="H46:BV46"/>
    <mergeCell ref="BW46:CL46"/>
    <mergeCell ref="CM46:DA46"/>
    <mergeCell ref="A42:F43"/>
    <mergeCell ref="H42:BV42"/>
    <mergeCell ref="BW42:CL43"/>
    <mergeCell ref="CM42:DA43"/>
    <mergeCell ref="H43:BV43"/>
    <mergeCell ref="A44:F44"/>
    <mergeCell ref="H44:BV44"/>
    <mergeCell ref="BW44:CL44"/>
    <mergeCell ref="CM44:DA44"/>
    <mergeCell ref="A40:F40"/>
    <mergeCell ref="H40:BV40"/>
    <mergeCell ref="BW40:CL40"/>
    <mergeCell ref="CM40:DA40"/>
    <mergeCell ref="A41:F41"/>
    <mergeCell ref="H41:BV41"/>
    <mergeCell ref="BW41:CL41"/>
    <mergeCell ref="CM41:DA41"/>
    <mergeCell ref="A37:F38"/>
    <mergeCell ref="H37:BV37"/>
    <mergeCell ref="BW37:CL38"/>
    <mergeCell ref="CM37:DA38"/>
    <mergeCell ref="H38:BV38"/>
    <mergeCell ref="A39:F39"/>
    <mergeCell ref="H39:BV39"/>
    <mergeCell ref="BW39:CL39"/>
    <mergeCell ref="CM39:DA39"/>
    <mergeCell ref="A35:F35"/>
    <mergeCell ref="G35:BV35"/>
    <mergeCell ref="BW35:CL35"/>
    <mergeCell ref="CM35:DA35"/>
    <mergeCell ref="A36:F36"/>
    <mergeCell ref="H36:BV36"/>
    <mergeCell ref="BW36:CL36"/>
    <mergeCell ref="CM36:DA36"/>
    <mergeCell ref="X31:DA31"/>
    <mergeCell ref="A32:AO32"/>
    <mergeCell ref="AP32:DA32"/>
    <mergeCell ref="A34:F34"/>
    <mergeCell ref="G34:BV34"/>
    <mergeCell ref="BW34:CL34"/>
    <mergeCell ref="CM34:DA34"/>
    <mergeCell ref="AZ18:BQ18"/>
    <mergeCell ref="BR18:CI18"/>
    <mergeCell ref="CJ18:DA18"/>
    <mergeCell ref="A12:DA12"/>
    <mergeCell ref="X14:DA14"/>
    <mergeCell ref="A15:AO15"/>
    <mergeCell ref="AP15:DA15"/>
    <mergeCell ref="A17:F17"/>
    <mergeCell ref="G17:AD17"/>
    <mergeCell ref="AE17:AY17"/>
    <mergeCell ref="AZ17:BQ17"/>
    <mergeCell ref="BR17:CI17"/>
    <mergeCell ref="CJ17:DA17"/>
    <mergeCell ref="A18:F18"/>
    <mergeCell ref="G18:AD18"/>
    <mergeCell ref="AE18:AY18"/>
    <mergeCell ref="A2:DA2"/>
    <mergeCell ref="X4:DA4"/>
    <mergeCell ref="A5:AO5"/>
    <mergeCell ref="AP5:DA5"/>
    <mergeCell ref="A7:F7"/>
    <mergeCell ref="G7:AD7"/>
    <mergeCell ref="AE7:BC7"/>
    <mergeCell ref="BD7:BS7"/>
    <mergeCell ref="BT7:CI7"/>
    <mergeCell ref="CJ7:DA7"/>
    <mergeCell ref="A8:F8"/>
    <mergeCell ref="G8:AD8"/>
    <mergeCell ref="AE8:BC8"/>
    <mergeCell ref="BD8:BS8"/>
    <mergeCell ref="BT8:CI8"/>
    <mergeCell ref="CJ8:DA8"/>
    <mergeCell ref="A10:F10"/>
    <mergeCell ref="G10:AD10"/>
    <mergeCell ref="AE10:BC10"/>
    <mergeCell ref="BD10:BS10"/>
    <mergeCell ref="BT10:CI10"/>
    <mergeCell ref="CJ10:DA10"/>
    <mergeCell ref="A9:F9"/>
    <mergeCell ref="G9:AD9"/>
    <mergeCell ref="AE9:BC9"/>
    <mergeCell ref="BD9:BS9"/>
    <mergeCell ref="BT9:CI9"/>
    <mergeCell ref="CJ9:DA9"/>
    <mergeCell ref="CL150:DA150"/>
    <mergeCell ref="BY150:CI150"/>
    <mergeCell ref="A107:G107"/>
    <mergeCell ref="H107:BC107"/>
    <mergeCell ref="BD107:BS107"/>
    <mergeCell ref="BT107:CI107"/>
    <mergeCell ref="CJ107:DA107"/>
    <mergeCell ref="A108:G108"/>
    <mergeCell ref="H108:BC108"/>
    <mergeCell ref="BD108:BS108"/>
    <mergeCell ref="BT108:CI108"/>
    <mergeCell ref="CJ108:DA108"/>
    <mergeCell ref="BT109:CI109"/>
    <mergeCell ref="CJ109:DA109"/>
    <mergeCell ref="A111:DA111"/>
    <mergeCell ref="X113:DA113"/>
    <mergeCell ref="A114:AO114"/>
    <mergeCell ref="AP114:DA114"/>
    <mergeCell ref="A116:G116"/>
    <mergeCell ref="H116:BC116"/>
    <mergeCell ref="BD116:BS116"/>
    <mergeCell ref="BT116:CI116"/>
    <mergeCell ref="A119:G119"/>
    <mergeCell ref="H119:BC119"/>
    <mergeCell ref="CJ117:DA117"/>
    <mergeCell ref="DJ97:EA97"/>
    <mergeCell ref="DJ98:EA98"/>
    <mergeCell ref="DJ99:EA99"/>
    <mergeCell ref="DE75:DZ75"/>
    <mergeCell ref="DE76:DZ76"/>
    <mergeCell ref="DE77:DZ77"/>
    <mergeCell ref="DE78:DZ78"/>
    <mergeCell ref="DE73:DZ73"/>
    <mergeCell ref="DE74:DZ74"/>
    <mergeCell ref="DH87:DZ87"/>
    <mergeCell ref="DH88:DZ88"/>
    <mergeCell ref="A90:DA90"/>
    <mergeCell ref="A95:G95"/>
    <mergeCell ref="H95:BC95"/>
    <mergeCell ref="BD95:BS95"/>
    <mergeCell ref="A73:G73"/>
    <mergeCell ref="H73:BC73"/>
    <mergeCell ref="BD73:BS73"/>
    <mergeCell ref="BT73:CD73"/>
    <mergeCell ref="CE73:DA73"/>
    <mergeCell ref="A74:G74"/>
    <mergeCell ref="H74:BC74"/>
    <mergeCell ref="BD74:BS74"/>
    <mergeCell ref="A118:G118"/>
    <mergeCell ref="H118:BC118"/>
    <mergeCell ref="BD118:BS118"/>
    <mergeCell ref="BT118:CI118"/>
    <mergeCell ref="CJ118:DA118"/>
    <mergeCell ref="A80:DA80"/>
    <mergeCell ref="X82:DA82"/>
    <mergeCell ref="A83:AO83"/>
    <mergeCell ref="AP83:DA83"/>
    <mergeCell ref="A85:G85"/>
    <mergeCell ref="H85:BC85"/>
    <mergeCell ref="BD85:BS85"/>
    <mergeCell ref="A101:DA101"/>
    <mergeCell ref="X103:DA103"/>
    <mergeCell ref="A104:AO104"/>
    <mergeCell ref="AP104:DA104"/>
    <mergeCell ref="CJ116:DA116"/>
    <mergeCell ref="A109:G109"/>
    <mergeCell ref="H109:BC109"/>
    <mergeCell ref="BD109:BS109"/>
    <mergeCell ref="A117:G117"/>
    <mergeCell ref="H117:BC117"/>
    <mergeCell ref="BD117:BS117"/>
    <mergeCell ref="BT117:CI117"/>
    <mergeCell ref="CM49:DA49"/>
    <mergeCell ref="X57:DA57"/>
    <mergeCell ref="A58:AO58"/>
    <mergeCell ref="AP58:DA58"/>
    <mergeCell ref="A60:G60"/>
    <mergeCell ref="H60:BC60"/>
    <mergeCell ref="BD60:BS60"/>
    <mergeCell ref="BT60:CI60"/>
    <mergeCell ref="CJ60:DA60"/>
    <mergeCell ref="A49:F49"/>
    <mergeCell ref="G49:BV49"/>
    <mergeCell ref="BW49:CL49"/>
    <mergeCell ref="A52:DA52"/>
    <mergeCell ref="A55:DA55"/>
    <mergeCell ref="A151:DA151"/>
    <mergeCell ref="A153:G153"/>
    <mergeCell ref="H153:BC153"/>
    <mergeCell ref="BD153:BS153"/>
    <mergeCell ref="BT153:CI153"/>
    <mergeCell ref="CJ153:DA153"/>
    <mergeCell ref="A155:G155"/>
    <mergeCell ref="H155:BC155"/>
    <mergeCell ref="A157:DA157"/>
    <mergeCell ref="BT154:CI154"/>
    <mergeCell ref="CJ154:DA154"/>
    <mergeCell ref="A154:G154"/>
    <mergeCell ref="H154:BC154"/>
    <mergeCell ref="BD154:BS154"/>
    <mergeCell ref="BD155:BS155"/>
    <mergeCell ref="BT155:CI155"/>
    <mergeCell ref="CJ155:DA155"/>
  </mergeCells>
  <pageMargins left="0.39370078740157483" right="0.11811023622047245" top="0.59055118110236227" bottom="0.39370078740157483" header="0.19685039370078741" footer="0.19685039370078741"/>
  <pageSetup paperSize="9" scale="91" fitToWidth="4" fitToHeight="4" orientation="portrait" r:id="rId1"/>
  <headerFooter alignWithMargins="0">
    <oddHeader>&amp;C</oddHeader>
  </headerFooter>
  <rowBreaks count="7" manualBreakCount="7">
    <brk id="29" max="16383" man="1"/>
    <brk id="52" max="16383" man="1"/>
    <brk id="79" max="16383" man="1"/>
    <brk id="109" max="16383" man="1"/>
    <brk id="133" max="16383" man="1"/>
    <brk id="156" max="16383" man="1"/>
    <brk id="18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189"/>
  <sheetViews>
    <sheetView zoomScale="90" zoomScaleNormal="90" zoomScaleSheetLayoutView="77" workbookViewId="0">
      <selection activeCell="CJ170" sqref="CJ170:DA170"/>
    </sheetView>
  </sheetViews>
  <sheetFormatPr defaultColWidth="0.85546875" defaultRowHeight="12" customHeight="1" x14ac:dyDescent="0.25"/>
  <cols>
    <col min="1" max="22" width="0.85546875" style="2"/>
    <col min="23" max="23" width="4.7109375" style="2" customWidth="1"/>
    <col min="24" max="70" width="0.85546875" style="2"/>
    <col min="71" max="71" width="7.5703125" style="2" customWidth="1"/>
    <col min="72" max="73" width="0.85546875" style="2"/>
    <col min="74" max="74" width="2.5703125" style="2" customWidth="1"/>
    <col min="75" max="86" width="0.85546875" style="2"/>
    <col min="87" max="87" width="3.140625" style="2" customWidth="1"/>
    <col min="88" max="100" width="0.85546875" style="2"/>
    <col min="101" max="101" width="14.42578125" style="2" bestFit="1" customWidth="1"/>
    <col min="102" max="16384" width="0.85546875" style="2"/>
  </cols>
  <sheetData>
    <row r="1" spans="1:105" ht="24.75" customHeight="1" x14ac:dyDescent="0.25"/>
    <row r="2" spans="1:105" s="6" customFormat="1" ht="33.75" hidden="1" customHeight="1" x14ac:dyDescent="0.2">
      <c r="A2" s="108" t="s">
        <v>111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</row>
    <row r="3" spans="1:105" s="6" customFormat="1" ht="11.25" hidden="1" customHeight="1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</row>
    <row r="4" spans="1:105" s="6" customFormat="1" ht="17.25" hidden="1" customHeight="1" x14ac:dyDescent="0.2">
      <c r="A4" s="6" t="s">
        <v>16</v>
      </c>
      <c r="X4" s="79" t="s">
        <v>108</v>
      </c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</row>
    <row r="5" spans="1:105" s="6" customFormat="1" ht="27.75" hidden="1" customHeight="1" x14ac:dyDescent="0.2">
      <c r="A5" s="80" t="s">
        <v>15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93" t="s">
        <v>133</v>
      </c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</row>
    <row r="6" spans="1:105" ht="12.75" hidden="1" customHeight="1" x14ac:dyDescent="0.25"/>
    <row r="7" spans="1:105" s="3" customFormat="1" ht="39" hidden="1" customHeight="1" x14ac:dyDescent="0.2">
      <c r="A7" s="63" t="s">
        <v>0</v>
      </c>
      <c r="B7" s="64"/>
      <c r="C7" s="64"/>
      <c r="D7" s="64"/>
      <c r="E7" s="64"/>
      <c r="F7" s="65"/>
      <c r="G7" s="63" t="s">
        <v>22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5"/>
      <c r="AE7" s="63" t="s">
        <v>18</v>
      </c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5"/>
      <c r="BD7" s="63" t="s">
        <v>88</v>
      </c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5"/>
      <c r="BT7" s="63" t="s">
        <v>19</v>
      </c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5"/>
      <c r="CJ7" s="63" t="s">
        <v>20</v>
      </c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5"/>
    </row>
    <row r="8" spans="1:105" s="4" customFormat="1" ht="12.75" hidden="1" x14ac:dyDescent="0.2">
      <c r="A8" s="72">
        <v>1</v>
      </c>
      <c r="B8" s="72"/>
      <c r="C8" s="72"/>
      <c r="D8" s="72"/>
      <c r="E8" s="72"/>
      <c r="F8" s="72"/>
      <c r="G8" s="72">
        <v>2</v>
      </c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>
        <v>3</v>
      </c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>
        <v>4</v>
      </c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>
        <v>5</v>
      </c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>
        <v>6</v>
      </c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</row>
    <row r="9" spans="1:105" s="5" customFormat="1" ht="27.75" hidden="1" customHeight="1" x14ac:dyDescent="0.2">
      <c r="A9" s="62" t="s">
        <v>29</v>
      </c>
      <c r="B9" s="62"/>
      <c r="C9" s="62"/>
      <c r="D9" s="62"/>
      <c r="E9" s="62"/>
      <c r="F9" s="62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61">
        <f>AE9*BD9*BT9</f>
        <v>0</v>
      </c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</row>
    <row r="10" spans="1:105" s="5" customFormat="1" ht="27.75" hidden="1" customHeight="1" x14ac:dyDescent="0.2">
      <c r="A10" s="62" t="s">
        <v>33</v>
      </c>
      <c r="B10" s="62"/>
      <c r="C10" s="62"/>
      <c r="D10" s="62"/>
      <c r="E10" s="62"/>
      <c r="F10" s="62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61">
        <f>AE10*BD10*BT10</f>
        <v>0</v>
      </c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</row>
    <row r="11" spans="1:105" s="5" customFormat="1" ht="20.25" hidden="1" customHeight="1" x14ac:dyDescent="0.2">
      <c r="A11" s="62" t="s">
        <v>39</v>
      </c>
      <c r="B11" s="62"/>
      <c r="C11" s="62"/>
      <c r="D11" s="62"/>
      <c r="E11" s="62"/>
      <c r="F11" s="62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61">
        <f>AE11*BD11*BT11</f>
        <v>0</v>
      </c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</row>
    <row r="12" spans="1:105" s="5" customFormat="1" ht="24.75" hidden="1" customHeight="1" x14ac:dyDescent="0.2">
      <c r="A12" s="62" t="s">
        <v>93</v>
      </c>
      <c r="B12" s="62"/>
      <c r="C12" s="62"/>
      <c r="D12" s="62"/>
      <c r="E12" s="62"/>
      <c r="F12" s="62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61">
        <f>AE12*BD12*BT12</f>
        <v>0</v>
      </c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</row>
    <row r="13" spans="1:105" s="5" customFormat="1" ht="14.25" hidden="1" customHeight="1" x14ac:dyDescent="0.2">
      <c r="A13" s="62"/>
      <c r="B13" s="62"/>
      <c r="C13" s="62"/>
      <c r="D13" s="62"/>
      <c r="E13" s="62"/>
      <c r="F13" s="62"/>
      <c r="G13" s="87" t="s">
        <v>12</v>
      </c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8"/>
      <c r="AE13" s="83" t="s">
        <v>13</v>
      </c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 t="s">
        <v>13</v>
      </c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 t="s">
        <v>13</v>
      </c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61">
        <f>SUM(CJ9:DA12)</f>
        <v>0</v>
      </c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</row>
    <row r="14" spans="1:105" s="5" customFormat="1" ht="15" hidden="1" customHeight="1" x14ac:dyDescent="0.2">
      <c r="A14" s="14"/>
      <c r="B14" s="14"/>
      <c r="C14" s="14"/>
      <c r="D14" s="14"/>
      <c r="E14" s="14"/>
      <c r="F14" s="1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</row>
    <row r="15" spans="1:105" s="6" customFormat="1" ht="14.25" hidden="1" x14ac:dyDescent="0.2">
      <c r="A15" s="73" t="s">
        <v>21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</row>
    <row r="16" spans="1:105" s="6" customFormat="1" ht="14.25" hidden="1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</row>
    <row r="17" spans="1:105" s="6" customFormat="1" ht="15.75" hidden="1" customHeight="1" x14ac:dyDescent="0.2">
      <c r="A17" s="6" t="s">
        <v>16</v>
      </c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</row>
    <row r="18" spans="1:105" s="6" customFormat="1" ht="27" hidden="1" customHeight="1" x14ac:dyDescent="0.2">
      <c r="A18" s="80" t="s">
        <v>15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</row>
    <row r="19" spans="1:105" ht="15" hidden="1" customHeight="1" x14ac:dyDescent="0.25"/>
    <row r="20" spans="1:105" s="3" customFormat="1" ht="55.5" hidden="1" customHeight="1" x14ac:dyDescent="0.2">
      <c r="A20" s="63" t="s">
        <v>0</v>
      </c>
      <c r="B20" s="64"/>
      <c r="C20" s="64"/>
      <c r="D20" s="64"/>
      <c r="E20" s="64"/>
      <c r="F20" s="65"/>
      <c r="G20" s="63" t="s">
        <v>22</v>
      </c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5"/>
      <c r="AE20" s="63" t="s">
        <v>23</v>
      </c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5"/>
      <c r="AZ20" s="63" t="s">
        <v>24</v>
      </c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5"/>
      <c r="BR20" s="63" t="s">
        <v>25</v>
      </c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5"/>
      <c r="CJ20" s="63" t="s">
        <v>20</v>
      </c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5"/>
    </row>
    <row r="21" spans="1:105" s="4" customFormat="1" ht="12.75" hidden="1" x14ac:dyDescent="0.2">
      <c r="A21" s="72">
        <v>1</v>
      </c>
      <c r="B21" s="72"/>
      <c r="C21" s="72"/>
      <c r="D21" s="72"/>
      <c r="E21" s="72"/>
      <c r="F21" s="72"/>
      <c r="G21" s="72">
        <v>2</v>
      </c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>
        <v>3</v>
      </c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>
        <v>4</v>
      </c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>
        <v>5</v>
      </c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>
        <v>6</v>
      </c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</row>
    <row r="22" spans="1:105" s="5" customFormat="1" ht="14.25" hidden="1" customHeight="1" x14ac:dyDescent="0.2">
      <c r="A22" s="62"/>
      <c r="B22" s="62"/>
      <c r="C22" s="62"/>
      <c r="D22" s="62"/>
      <c r="E22" s="62"/>
      <c r="F22" s="62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</row>
    <row r="23" spans="1:105" s="5" customFormat="1" ht="15" hidden="1" customHeight="1" x14ac:dyDescent="0.2">
      <c r="A23" s="62"/>
      <c r="B23" s="62"/>
      <c r="C23" s="62"/>
      <c r="D23" s="62"/>
      <c r="E23" s="62"/>
      <c r="F23" s="62"/>
      <c r="G23" s="87" t="s">
        <v>12</v>
      </c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8"/>
      <c r="AE23" s="83" t="s">
        <v>13</v>
      </c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 t="s">
        <v>13</v>
      </c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 t="s">
        <v>13</v>
      </c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</row>
    <row r="24" spans="1:105" s="5" customFormat="1" ht="15" hidden="1" customHeight="1" x14ac:dyDescent="0.2">
      <c r="A24" s="14"/>
      <c r="B24" s="14"/>
      <c r="C24" s="14"/>
      <c r="D24" s="14"/>
      <c r="E24" s="14"/>
      <c r="F24" s="14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</row>
    <row r="25" spans="1:105" s="6" customFormat="1" ht="41.25" customHeight="1" x14ac:dyDescent="0.2">
      <c r="A25" s="110" t="s">
        <v>26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</row>
    <row r="26" spans="1:105" s="6" customFormat="1" ht="13.5" customHeight="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</row>
    <row r="27" spans="1:105" s="6" customFormat="1" ht="15.75" customHeight="1" x14ac:dyDescent="0.2">
      <c r="A27" s="6" t="s">
        <v>16</v>
      </c>
      <c r="X27" s="97" t="s">
        <v>110</v>
      </c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</row>
    <row r="28" spans="1:105" s="6" customFormat="1" ht="30" customHeight="1" x14ac:dyDescent="0.2">
      <c r="A28" s="80" t="s">
        <v>15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172" t="s">
        <v>133</v>
      </c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</row>
    <row r="29" spans="1:105" s="6" customFormat="1" ht="12.75" customHeight="1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</row>
    <row r="30" spans="1:105" ht="51.75" customHeight="1" x14ac:dyDescent="0.25">
      <c r="A30" s="63" t="s">
        <v>0</v>
      </c>
      <c r="B30" s="64"/>
      <c r="C30" s="64"/>
      <c r="D30" s="64"/>
      <c r="E30" s="64"/>
      <c r="F30" s="65"/>
      <c r="G30" s="63" t="s">
        <v>82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5"/>
      <c r="BW30" s="63" t="s">
        <v>28</v>
      </c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5"/>
      <c r="CM30" s="63" t="s">
        <v>27</v>
      </c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5"/>
    </row>
    <row r="31" spans="1:105" s="1" customFormat="1" ht="12.75" x14ac:dyDescent="0.2">
      <c r="A31" s="72">
        <v>1</v>
      </c>
      <c r="B31" s="72"/>
      <c r="C31" s="72"/>
      <c r="D31" s="72"/>
      <c r="E31" s="72"/>
      <c r="F31" s="72"/>
      <c r="G31" s="72">
        <v>2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>
        <v>3</v>
      </c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>
        <v>4</v>
      </c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</row>
    <row r="32" spans="1:105" ht="15" customHeight="1" x14ac:dyDescent="0.25">
      <c r="A32" s="62" t="s">
        <v>29</v>
      </c>
      <c r="B32" s="62"/>
      <c r="C32" s="62"/>
      <c r="D32" s="62"/>
      <c r="E32" s="62"/>
      <c r="F32" s="62"/>
      <c r="G32" s="9"/>
      <c r="H32" s="56" t="s">
        <v>40</v>
      </c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7"/>
      <c r="BW32" s="83" t="s">
        <v>13</v>
      </c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61">
        <f>SUM(CM33:DA36)</f>
        <v>85964</v>
      </c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</row>
    <row r="33" spans="1:105" s="1" customFormat="1" ht="12.75" x14ac:dyDescent="0.2">
      <c r="A33" s="114" t="s">
        <v>30</v>
      </c>
      <c r="B33" s="115"/>
      <c r="C33" s="115"/>
      <c r="D33" s="115"/>
      <c r="E33" s="115"/>
      <c r="F33" s="116"/>
      <c r="G33" s="11"/>
      <c r="H33" s="120" t="s">
        <v>2</v>
      </c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1"/>
      <c r="BW33" s="122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4"/>
      <c r="CM33" s="122">
        <v>85964</v>
      </c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4"/>
    </row>
    <row r="34" spans="1:105" s="1" customFormat="1" ht="12.75" customHeight="1" x14ac:dyDescent="0.2">
      <c r="A34" s="117"/>
      <c r="B34" s="118"/>
      <c r="C34" s="118"/>
      <c r="D34" s="118"/>
      <c r="E34" s="118"/>
      <c r="F34" s="119"/>
      <c r="G34" s="10"/>
      <c r="H34" s="111" t="s">
        <v>41</v>
      </c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2"/>
      <c r="BW34" s="125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7"/>
      <c r="CM34" s="125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7"/>
    </row>
    <row r="35" spans="1:105" s="1" customFormat="1" ht="13.5" customHeight="1" x14ac:dyDescent="0.2">
      <c r="A35" s="62" t="s">
        <v>31</v>
      </c>
      <c r="B35" s="62"/>
      <c r="C35" s="62"/>
      <c r="D35" s="62"/>
      <c r="E35" s="62"/>
      <c r="F35" s="62"/>
      <c r="G35" s="9"/>
      <c r="H35" s="111" t="s">
        <v>42</v>
      </c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2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</row>
    <row r="36" spans="1:105" s="1" customFormat="1" ht="26.25" customHeight="1" x14ac:dyDescent="0.2">
      <c r="A36" s="62" t="s">
        <v>32</v>
      </c>
      <c r="B36" s="62"/>
      <c r="C36" s="62"/>
      <c r="D36" s="62"/>
      <c r="E36" s="62"/>
      <c r="F36" s="62"/>
      <c r="G36" s="9"/>
      <c r="H36" s="111" t="s">
        <v>43</v>
      </c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2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</row>
    <row r="37" spans="1:105" s="1" customFormat="1" ht="21" customHeight="1" x14ac:dyDescent="0.2">
      <c r="A37" s="62" t="s">
        <v>33</v>
      </c>
      <c r="B37" s="62"/>
      <c r="C37" s="62"/>
      <c r="D37" s="62"/>
      <c r="E37" s="62"/>
      <c r="F37" s="62"/>
      <c r="G37" s="9"/>
      <c r="H37" s="56" t="s">
        <v>44</v>
      </c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7"/>
      <c r="BW37" s="113" t="s">
        <v>13</v>
      </c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73">
        <f>SUM(CM38:DA43)</f>
        <v>12113</v>
      </c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</row>
    <row r="38" spans="1:105" s="1" customFormat="1" ht="12" customHeight="1" x14ac:dyDescent="0.2">
      <c r="A38" s="114" t="s">
        <v>34</v>
      </c>
      <c r="B38" s="115"/>
      <c r="C38" s="115"/>
      <c r="D38" s="115"/>
      <c r="E38" s="115"/>
      <c r="F38" s="116"/>
      <c r="G38" s="11"/>
      <c r="H38" s="120" t="s">
        <v>2</v>
      </c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1"/>
      <c r="BW38" s="122">
        <f>BW33</f>
        <v>0</v>
      </c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4"/>
      <c r="CM38" s="174">
        <v>11332</v>
      </c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75"/>
    </row>
    <row r="39" spans="1:105" s="1" customFormat="1" ht="25.5" customHeight="1" x14ac:dyDescent="0.2">
      <c r="A39" s="117"/>
      <c r="B39" s="118"/>
      <c r="C39" s="118"/>
      <c r="D39" s="118"/>
      <c r="E39" s="118"/>
      <c r="F39" s="119"/>
      <c r="G39" s="10"/>
      <c r="H39" s="111" t="s">
        <v>45</v>
      </c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2"/>
      <c r="BW39" s="125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7"/>
      <c r="CM39" s="176"/>
      <c r="CN39" s="177"/>
      <c r="CO39" s="177"/>
      <c r="CP39" s="177"/>
      <c r="CQ39" s="177"/>
      <c r="CR39" s="177"/>
      <c r="CS39" s="177"/>
      <c r="CT39" s="177"/>
      <c r="CU39" s="177"/>
      <c r="CV39" s="177"/>
      <c r="CW39" s="177"/>
      <c r="CX39" s="177"/>
      <c r="CY39" s="177"/>
      <c r="CZ39" s="177"/>
      <c r="DA39" s="178"/>
    </row>
    <row r="40" spans="1:105" s="1" customFormat="1" ht="26.25" customHeight="1" x14ac:dyDescent="0.2">
      <c r="A40" s="62" t="s">
        <v>35</v>
      </c>
      <c r="B40" s="62"/>
      <c r="C40" s="62"/>
      <c r="D40" s="62"/>
      <c r="E40" s="62"/>
      <c r="F40" s="62"/>
      <c r="G40" s="9"/>
      <c r="H40" s="111" t="s">
        <v>46</v>
      </c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2"/>
      <c r="BW40" s="140">
        <f>BW33</f>
        <v>0</v>
      </c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2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</row>
    <row r="41" spans="1:105" s="1" customFormat="1" ht="27" customHeight="1" x14ac:dyDescent="0.2">
      <c r="A41" s="62" t="s">
        <v>36</v>
      </c>
      <c r="B41" s="62"/>
      <c r="C41" s="62"/>
      <c r="D41" s="62"/>
      <c r="E41" s="62"/>
      <c r="F41" s="62"/>
      <c r="G41" s="9"/>
      <c r="H41" s="111" t="s">
        <v>47</v>
      </c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2"/>
      <c r="BW41" s="140">
        <f>BW33</f>
        <v>0</v>
      </c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2"/>
      <c r="CM41" s="143">
        <v>781</v>
      </c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</row>
    <row r="42" spans="1:105" s="1" customFormat="1" ht="27" customHeight="1" x14ac:dyDescent="0.2">
      <c r="A42" s="62" t="s">
        <v>37</v>
      </c>
      <c r="B42" s="62"/>
      <c r="C42" s="62"/>
      <c r="D42" s="62"/>
      <c r="E42" s="62"/>
      <c r="F42" s="62"/>
      <c r="G42" s="9"/>
      <c r="H42" s="111" t="s">
        <v>48</v>
      </c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2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</row>
    <row r="43" spans="1:105" s="1" customFormat="1" ht="27" customHeight="1" x14ac:dyDescent="0.2">
      <c r="A43" s="62" t="s">
        <v>38</v>
      </c>
      <c r="B43" s="62"/>
      <c r="C43" s="62"/>
      <c r="D43" s="62"/>
      <c r="E43" s="62"/>
      <c r="F43" s="62"/>
      <c r="G43" s="9"/>
      <c r="H43" s="111" t="s">
        <v>48</v>
      </c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2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</row>
    <row r="44" spans="1:105" s="1" customFormat="1" ht="26.25" customHeight="1" x14ac:dyDescent="0.2">
      <c r="A44" s="62" t="s">
        <v>39</v>
      </c>
      <c r="B44" s="62"/>
      <c r="C44" s="62"/>
      <c r="D44" s="62"/>
      <c r="E44" s="62"/>
      <c r="F44" s="62"/>
      <c r="G44" s="9"/>
      <c r="H44" s="56" t="s">
        <v>49</v>
      </c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7"/>
      <c r="BW44" s="96">
        <f>BW33</f>
        <v>0</v>
      </c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143">
        <v>11332</v>
      </c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</row>
    <row r="45" spans="1:105" s="1" customFormat="1" ht="12.75" customHeight="1" x14ac:dyDescent="0.2">
      <c r="A45" s="62"/>
      <c r="B45" s="62"/>
      <c r="C45" s="62"/>
      <c r="D45" s="62"/>
      <c r="E45" s="62"/>
      <c r="F45" s="62"/>
      <c r="G45" s="86" t="s">
        <v>12</v>
      </c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8"/>
      <c r="BW45" s="83" t="s">
        <v>13</v>
      </c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96">
        <f>(CM32+CM37+CM44)+8596</f>
        <v>118005</v>
      </c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</row>
    <row r="46" spans="1:105" ht="3" customHeight="1" x14ac:dyDescent="0.25">
      <c r="CW46" s="2">
        <f>CM32+CM37+CM44</f>
        <v>109409</v>
      </c>
    </row>
    <row r="48" spans="1:105" s="8" customFormat="1" ht="52.5" customHeight="1" x14ac:dyDescent="0.2">
      <c r="A48" s="99" t="s">
        <v>90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</row>
    <row r="50" spans="1:105" ht="1.5" customHeight="1" x14ac:dyDescent="0.25"/>
    <row r="51" spans="1:105" s="6" customFormat="1" ht="18" hidden="1" customHeight="1" x14ac:dyDescent="0.2">
      <c r="A51" s="73" t="s">
        <v>50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</row>
    <row r="52" spans="1:105" ht="10.5" hidden="1" customHeight="1" x14ac:dyDescent="0.25"/>
    <row r="53" spans="1:105" s="6" customFormat="1" ht="18.75" hidden="1" customHeight="1" x14ac:dyDescent="0.2">
      <c r="A53" s="6" t="s">
        <v>16</v>
      </c>
      <c r="X53" s="97" t="s">
        <v>112</v>
      </c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</row>
    <row r="54" spans="1:105" s="6" customFormat="1" ht="28.5" hidden="1" customHeight="1" x14ac:dyDescent="0.2">
      <c r="A54" s="80" t="s">
        <v>15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172" t="s">
        <v>133</v>
      </c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  <c r="CA54" s="172"/>
      <c r="CB54" s="172"/>
      <c r="CC54" s="172"/>
      <c r="CD54" s="172"/>
      <c r="CE54" s="172"/>
      <c r="CF54" s="172"/>
      <c r="CG54" s="172"/>
      <c r="CH54" s="172"/>
      <c r="CI54" s="172"/>
      <c r="CJ54" s="172"/>
      <c r="CK54" s="172"/>
      <c r="CL54" s="172"/>
      <c r="CM54" s="172"/>
      <c r="CN54" s="172"/>
      <c r="CO54" s="172"/>
      <c r="CP54" s="172"/>
      <c r="CQ54" s="172"/>
      <c r="CR54" s="172"/>
      <c r="CS54" s="172"/>
      <c r="CT54" s="172"/>
      <c r="CU54" s="172"/>
      <c r="CV54" s="172"/>
      <c r="CW54" s="172"/>
      <c r="CX54" s="172"/>
      <c r="CY54" s="172"/>
      <c r="CZ54" s="172"/>
      <c r="DA54" s="172"/>
    </row>
    <row r="55" spans="1:105" ht="10.5" hidden="1" customHeight="1" x14ac:dyDescent="0.25"/>
    <row r="56" spans="1:105" s="3" customFormat="1" ht="40.5" hidden="1" customHeight="1" x14ac:dyDescent="0.2">
      <c r="A56" s="63" t="s">
        <v>0</v>
      </c>
      <c r="B56" s="64"/>
      <c r="C56" s="64"/>
      <c r="D56" s="64"/>
      <c r="E56" s="64"/>
      <c r="F56" s="64"/>
      <c r="G56" s="65"/>
      <c r="H56" s="63" t="s">
        <v>53</v>
      </c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5"/>
      <c r="BD56" s="63" t="s">
        <v>54</v>
      </c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5"/>
      <c r="BT56" s="63" t="s">
        <v>55</v>
      </c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5"/>
      <c r="CJ56" s="63" t="s">
        <v>52</v>
      </c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5"/>
    </row>
    <row r="57" spans="1:105" s="4" customFormat="1" ht="12.75" hidden="1" x14ac:dyDescent="0.2">
      <c r="A57" s="72">
        <v>1</v>
      </c>
      <c r="B57" s="72"/>
      <c r="C57" s="72"/>
      <c r="D57" s="72"/>
      <c r="E57" s="72"/>
      <c r="F57" s="72"/>
      <c r="G57" s="72"/>
      <c r="H57" s="72">
        <v>2</v>
      </c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>
        <v>3</v>
      </c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>
        <v>4</v>
      </c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>
        <v>5</v>
      </c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</row>
    <row r="58" spans="1:105" s="5" customFormat="1" ht="40.5" hidden="1" customHeight="1" x14ac:dyDescent="0.2">
      <c r="A58" s="62" t="s">
        <v>29</v>
      </c>
      <c r="B58" s="62"/>
      <c r="C58" s="62"/>
      <c r="D58" s="62"/>
      <c r="E58" s="62"/>
      <c r="F58" s="62"/>
      <c r="G58" s="62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3">
        <v>0</v>
      </c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144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6"/>
    </row>
    <row r="59" spans="1:105" s="5" customFormat="1" ht="15" hidden="1" customHeight="1" x14ac:dyDescent="0.2">
      <c r="A59" s="62"/>
      <c r="B59" s="62"/>
      <c r="C59" s="62"/>
      <c r="D59" s="62"/>
      <c r="E59" s="62"/>
      <c r="F59" s="62"/>
      <c r="G59" s="62"/>
      <c r="H59" s="87" t="s">
        <v>12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8"/>
      <c r="BD59" s="83" t="s">
        <v>13</v>
      </c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 t="s">
        <v>13</v>
      </c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144">
        <f>CJ58</f>
        <v>0</v>
      </c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45"/>
      <c r="DA59" s="146"/>
    </row>
    <row r="60" spans="1:105" s="1" customFormat="1" ht="12" hidden="1" customHeight="1" x14ac:dyDescent="0.2"/>
    <row r="61" spans="1:105" s="6" customFormat="1" ht="17.25" hidden="1" customHeight="1" x14ac:dyDescent="0.2">
      <c r="A61" s="73" t="s">
        <v>56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</row>
    <row r="62" spans="1:105" s="6" customFormat="1" ht="18" hidden="1" customHeight="1" x14ac:dyDescent="0.2">
      <c r="A62" s="73" t="s">
        <v>99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</row>
    <row r="63" spans="1:105" ht="12" hidden="1" customHeight="1" x14ac:dyDescent="0.25"/>
    <row r="64" spans="1:105" s="6" customFormat="1" ht="14.25" hidden="1" x14ac:dyDescent="0.2">
      <c r="A64" s="6" t="s">
        <v>16</v>
      </c>
      <c r="X64" s="97" t="s">
        <v>102</v>
      </c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</row>
    <row r="65" spans="1:105" s="6" customFormat="1" ht="6" hidden="1" customHeight="1" x14ac:dyDescent="0.2"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</row>
    <row r="66" spans="1:105" s="6" customFormat="1" ht="29.25" hidden="1" customHeight="1" x14ac:dyDescent="0.2">
      <c r="A66" s="80" t="s">
        <v>15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172" t="s">
        <v>133</v>
      </c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2"/>
      <c r="BQ66" s="172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2"/>
      <c r="CR66" s="172"/>
      <c r="CS66" s="172"/>
      <c r="CT66" s="172"/>
      <c r="CU66" s="172"/>
      <c r="CV66" s="172"/>
      <c r="CW66" s="172"/>
      <c r="CX66" s="172"/>
      <c r="CY66" s="172"/>
      <c r="CZ66" s="172"/>
      <c r="DA66" s="172"/>
    </row>
    <row r="67" spans="1:105" ht="10.5" hidden="1" customHeight="1" x14ac:dyDescent="0.25"/>
    <row r="68" spans="1:105" s="3" customFormat="1" ht="51.75" hidden="1" customHeight="1" x14ac:dyDescent="0.2">
      <c r="A68" s="63" t="s">
        <v>0</v>
      </c>
      <c r="B68" s="64"/>
      <c r="C68" s="64"/>
      <c r="D68" s="64"/>
      <c r="E68" s="64"/>
      <c r="F68" s="64"/>
      <c r="G68" s="65"/>
      <c r="H68" s="63" t="s">
        <v>17</v>
      </c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5"/>
      <c r="BD68" s="63" t="s">
        <v>57</v>
      </c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5"/>
      <c r="BT68" s="63" t="s">
        <v>58</v>
      </c>
      <c r="BU68" s="64"/>
      <c r="BV68" s="64"/>
      <c r="BW68" s="64"/>
      <c r="BX68" s="64"/>
      <c r="BY68" s="64"/>
      <c r="BZ68" s="64"/>
      <c r="CA68" s="64"/>
      <c r="CB68" s="64"/>
      <c r="CC68" s="64"/>
      <c r="CD68" s="65"/>
      <c r="CE68" s="63" t="s">
        <v>89</v>
      </c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5"/>
    </row>
    <row r="69" spans="1:105" s="4" customFormat="1" ht="12.75" hidden="1" x14ac:dyDescent="0.2">
      <c r="A69" s="72">
        <v>1</v>
      </c>
      <c r="B69" s="72"/>
      <c r="C69" s="72"/>
      <c r="D69" s="72"/>
      <c r="E69" s="72"/>
      <c r="F69" s="72"/>
      <c r="G69" s="72"/>
      <c r="H69" s="72">
        <v>2</v>
      </c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>
        <v>3</v>
      </c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>
        <v>4</v>
      </c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>
        <v>5</v>
      </c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</row>
    <row r="70" spans="1:105" s="5" customFormat="1" ht="15" hidden="1" customHeight="1" x14ac:dyDescent="0.2">
      <c r="A70" s="62" t="s">
        <v>29</v>
      </c>
      <c r="B70" s="62"/>
      <c r="C70" s="62"/>
      <c r="D70" s="62"/>
      <c r="E70" s="62"/>
      <c r="F70" s="62"/>
      <c r="G70" s="62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</row>
    <row r="71" spans="1:105" s="5" customFormat="1" ht="15" hidden="1" customHeight="1" x14ac:dyDescent="0.2">
      <c r="A71" s="62" t="s">
        <v>33</v>
      </c>
      <c r="B71" s="62"/>
      <c r="C71" s="62"/>
      <c r="D71" s="62"/>
      <c r="E71" s="62"/>
      <c r="F71" s="62"/>
      <c r="G71" s="62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</row>
    <row r="72" spans="1:105" s="5" customFormat="1" ht="15" hidden="1" customHeight="1" x14ac:dyDescent="0.2">
      <c r="A72" s="62"/>
      <c r="B72" s="62"/>
      <c r="C72" s="62"/>
      <c r="D72" s="62"/>
      <c r="E72" s="62"/>
      <c r="F72" s="62"/>
      <c r="G72" s="62"/>
      <c r="H72" s="87" t="s">
        <v>12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8"/>
      <c r="BD72" s="61">
        <f>SUM(BD70:BS71)</f>
        <v>0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83" t="s">
        <v>13</v>
      </c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147">
        <f>SUM(CE70:DA71)</f>
        <v>0</v>
      </c>
      <c r="CF72" s="147"/>
      <c r="CG72" s="147"/>
      <c r="CH72" s="147"/>
      <c r="CI72" s="147"/>
      <c r="CJ72" s="147"/>
      <c r="CK72" s="147"/>
      <c r="CL72" s="147"/>
      <c r="CM72" s="147"/>
      <c r="CN72" s="147"/>
      <c r="CO72" s="147"/>
      <c r="CP72" s="147"/>
      <c r="CQ72" s="147"/>
      <c r="CR72" s="147"/>
      <c r="CS72" s="147"/>
      <c r="CT72" s="147"/>
      <c r="CU72" s="147"/>
      <c r="CV72" s="147"/>
      <c r="CW72" s="147"/>
      <c r="CX72" s="147"/>
      <c r="CY72" s="147"/>
      <c r="CZ72" s="147"/>
      <c r="DA72" s="147"/>
    </row>
    <row r="73" spans="1:105" s="5" customFormat="1" ht="15" hidden="1" customHeight="1" x14ac:dyDescent="0.2">
      <c r="A73" s="14"/>
      <c r="B73" s="14"/>
      <c r="C73" s="14"/>
      <c r="D73" s="14"/>
      <c r="E73" s="14"/>
      <c r="F73" s="14"/>
      <c r="G73" s="14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</row>
    <row r="74" spans="1:105" s="5" customFormat="1" ht="15" hidden="1" customHeight="1" x14ac:dyDescent="0.2">
      <c r="A74" s="73" t="s">
        <v>100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</row>
    <row r="75" spans="1:105" s="5" customFormat="1" ht="11.25" hidden="1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</row>
    <row r="76" spans="1:105" s="5" customFormat="1" ht="15" hidden="1" customHeight="1" x14ac:dyDescent="0.2">
      <c r="A76" s="6" t="s">
        <v>16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97" t="s">
        <v>103</v>
      </c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</row>
    <row r="77" spans="1:105" s="5" customFormat="1" ht="31.5" hidden="1" customHeight="1" x14ac:dyDescent="0.2">
      <c r="A77" s="80" t="s">
        <v>15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172" t="s">
        <v>133</v>
      </c>
      <c r="AQ77" s="172"/>
      <c r="AR77" s="172"/>
      <c r="AS77" s="172"/>
      <c r="AT77" s="172"/>
      <c r="AU77" s="172"/>
      <c r="AV77" s="172"/>
      <c r="AW77" s="172"/>
      <c r="AX77" s="172"/>
      <c r="AY77" s="172"/>
      <c r="AZ77" s="172"/>
      <c r="BA77" s="172"/>
      <c r="BB77" s="172"/>
      <c r="BC77" s="172"/>
      <c r="BD77" s="172"/>
      <c r="BE77" s="172"/>
      <c r="BF77" s="172"/>
      <c r="BG77" s="172"/>
      <c r="BH77" s="172"/>
      <c r="BI77" s="172"/>
      <c r="BJ77" s="172"/>
      <c r="BK77" s="172"/>
      <c r="BL77" s="172"/>
      <c r="BM77" s="172"/>
      <c r="BN77" s="172"/>
      <c r="BO77" s="172"/>
      <c r="BP77" s="172"/>
      <c r="BQ77" s="172"/>
      <c r="BR77" s="172"/>
      <c r="BS77" s="172"/>
      <c r="BT77" s="172"/>
      <c r="BU77" s="172"/>
      <c r="BV77" s="172"/>
      <c r="BW77" s="172"/>
      <c r="BX77" s="172"/>
      <c r="BY77" s="172"/>
      <c r="BZ77" s="172"/>
      <c r="CA77" s="172"/>
      <c r="CB77" s="172"/>
      <c r="CC77" s="172"/>
      <c r="CD77" s="172"/>
      <c r="CE77" s="172"/>
      <c r="CF77" s="172"/>
      <c r="CG77" s="172"/>
      <c r="CH77" s="172"/>
      <c r="CI77" s="172"/>
      <c r="CJ77" s="172"/>
      <c r="CK77" s="172"/>
      <c r="CL77" s="172"/>
      <c r="CM77" s="172"/>
      <c r="CN77" s="172"/>
      <c r="CO77" s="172"/>
      <c r="CP77" s="172"/>
      <c r="CQ77" s="172"/>
      <c r="CR77" s="172"/>
      <c r="CS77" s="172"/>
      <c r="CT77" s="172"/>
      <c r="CU77" s="172"/>
      <c r="CV77" s="172"/>
      <c r="CW77" s="172"/>
      <c r="CX77" s="172"/>
      <c r="CY77" s="172"/>
      <c r="CZ77" s="172"/>
      <c r="DA77" s="172"/>
    </row>
    <row r="78" spans="1:105" s="5" customFormat="1" ht="9.75" hidden="1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</row>
    <row r="79" spans="1:105" s="5" customFormat="1" ht="55.15" hidden="1" customHeight="1" x14ac:dyDescent="0.2">
      <c r="A79" s="63" t="s">
        <v>0</v>
      </c>
      <c r="B79" s="64"/>
      <c r="C79" s="64"/>
      <c r="D79" s="64"/>
      <c r="E79" s="64"/>
      <c r="F79" s="64"/>
      <c r="G79" s="65"/>
      <c r="H79" s="63" t="s">
        <v>17</v>
      </c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5"/>
      <c r="BD79" s="63" t="s">
        <v>57</v>
      </c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5"/>
      <c r="BT79" s="63" t="s">
        <v>58</v>
      </c>
      <c r="BU79" s="64"/>
      <c r="BV79" s="64"/>
      <c r="BW79" s="64"/>
      <c r="BX79" s="64"/>
      <c r="BY79" s="64"/>
      <c r="BZ79" s="64"/>
      <c r="CA79" s="64"/>
      <c r="CB79" s="64"/>
      <c r="CC79" s="64"/>
      <c r="CD79" s="65"/>
      <c r="CE79" s="63" t="s">
        <v>89</v>
      </c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5"/>
    </row>
    <row r="80" spans="1:105" s="5" customFormat="1" ht="12.75" hidden="1" customHeight="1" x14ac:dyDescent="0.2">
      <c r="A80" s="72">
        <v>1</v>
      </c>
      <c r="B80" s="72"/>
      <c r="C80" s="72"/>
      <c r="D80" s="72"/>
      <c r="E80" s="72"/>
      <c r="F80" s="72"/>
      <c r="G80" s="72"/>
      <c r="H80" s="72">
        <v>2</v>
      </c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>
        <v>3</v>
      </c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>
        <v>4</v>
      </c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>
        <v>5</v>
      </c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</row>
    <row r="81" spans="1:105" s="5" customFormat="1" ht="15" hidden="1" customHeight="1" x14ac:dyDescent="0.2">
      <c r="A81" s="62" t="s">
        <v>29</v>
      </c>
      <c r="B81" s="62"/>
      <c r="C81" s="62"/>
      <c r="D81" s="62"/>
      <c r="E81" s="62"/>
      <c r="F81" s="62"/>
      <c r="G81" s="62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179"/>
      <c r="CF81" s="179"/>
      <c r="CG81" s="179"/>
      <c r="CH81" s="179"/>
      <c r="CI81" s="179"/>
      <c r="CJ81" s="179"/>
      <c r="CK81" s="179"/>
      <c r="CL81" s="179"/>
      <c r="CM81" s="179"/>
      <c r="CN81" s="179"/>
      <c r="CO81" s="179"/>
      <c r="CP81" s="179"/>
      <c r="CQ81" s="179"/>
      <c r="CR81" s="179"/>
      <c r="CS81" s="179"/>
      <c r="CT81" s="179"/>
      <c r="CU81" s="179"/>
      <c r="CV81" s="179"/>
      <c r="CW81" s="179"/>
      <c r="CX81" s="179"/>
      <c r="CY81" s="179"/>
      <c r="CZ81" s="179"/>
      <c r="DA81" s="179"/>
    </row>
    <row r="82" spans="1:105" s="5" customFormat="1" ht="14.25" hidden="1" customHeight="1" x14ac:dyDescent="0.2">
      <c r="A82" s="62"/>
      <c r="B82" s="62"/>
      <c r="C82" s="62"/>
      <c r="D82" s="62"/>
      <c r="E82" s="62"/>
      <c r="F82" s="62"/>
      <c r="G82" s="62"/>
      <c r="H82" s="87" t="s">
        <v>12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8"/>
      <c r="BD82" s="61">
        <f>SUM(BD81:BS81)</f>
        <v>0</v>
      </c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83" t="s">
        <v>13</v>
      </c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180">
        <f>SUM(CE81:DA81)</f>
        <v>0</v>
      </c>
      <c r="CF82" s="180"/>
      <c r="CG82" s="180"/>
      <c r="CH82" s="180"/>
      <c r="CI82" s="180"/>
      <c r="CJ82" s="180"/>
      <c r="CK82" s="180"/>
      <c r="CL82" s="180"/>
      <c r="CM82" s="180"/>
      <c r="CN82" s="180"/>
      <c r="CO82" s="180"/>
      <c r="CP82" s="180"/>
      <c r="CQ82" s="180"/>
      <c r="CR82" s="180"/>
      <c r="CS82" s="180"/>
      <c r="CT82" s="180"/>
      <c r="CU82" s="180"/>
      <c r="CV82" s="180"/>
      <c r="CW82" s="180"/>
      <c r="CX82" s="180"/>
      <c r="CY82" s="180"/>
      <c r="CZ82" s="180"/>
      <c r="DA82" s="180"/>
    </row>
    <row r="83" spans="1:105" s="5" customFormat="1" ht="15" hidden="1" customHeight="1" x14ac:dyDescent="0.2">
      <c r="A83" s="14"/>
      <c r="B83" s="14"/>
      <c r="C83" s="14"/>
      <c r="D83" s="14"/>
      <c r="E83" s="14"/>
      <c r="F83" s="14"/>
      <c r="G83" s="14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</row>
    <row r="84" spans="1:105" s="5" customFormat="1" ht="15" hidden="1" customHeight="1" x14ac:dyDescent="0.2">
      <c r="A84" s="73" t="s">
        <v>101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</row>
    <row r="85" spans="1:105" s="5" customFormat="1" ht="12.75" hidden="1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</row>
    <row r="86" spans="1:105" s="5" customFormat="1" ht="15" hidden="1" customHeight="1" x14ac:dyDescent="0.2">
      <c r="A86" s="6" t="s">
        <v>16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97" t="s">
        <v>104</v>
      </c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97"/>
      <c r="CP86" s="97"/>
      <c r="CQ86" s="97"/>
      <c r="CR86" s="97"/>
      <c r="CS86" s="97"/>
      <c r="CT86" s="97"/>
      <c r="CU86" s="97"/>
      <c r="CV86" s="97"/>
      <c r="CW86" s="97"/>
      <c r="CX86" s="97"/>
      <c r="CY86" s="97"/>
      <c r="CZ86" s="97"/>
      <c r="DA86" s="97"/>
    </row>
    <row r="87" spans="1:105" s="5" customFormat="1" ht="31.5" hidden="1" customHeight="1" x14ac:dyDescent="0.2">
      <c r="A87" s="80" t="s">
        <v>15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172" t="s">
        <v>133</v>
      </c>
      <c r="AQ87" s="172"/>
      <c r="AR87" s="172"/>
      <c r="AS87" s="172"/>
      <c r="AT87" s="172"/>
      <c r="AU87" s="172"/>
      <c r="AV87" s="172"/>
      <c r="AW87" s="172"/>
      <c r="AX87" s="172"/>
      <c r="AY87" s="172"/>
      <c r="AZ87" s="172"/>
      <c r="BA87" s="172"/>
      <c r="BB87" s="172"/>
      <c r="BC87" s="172"/>
      <c r="BD87" s="172"/>
      <c r="BE87" s="172"/>
      <c r="BF87" s="172"/>
      <c r="BG87" s="172"/>
      <c r="BH87" s="172"/>
      <c r="BI87" s="172"/>
      <c r="BJ87" s="172"/>
      <c r="BK87" s="172"/>
      <c r="BL87" s="172"/>
      <c r="BM87" s="172"/>
      <c r="BN87" s="172"/>
      <c r="BO87" s="172"/>
      <c r="BP87" s="172"/>
      <c r="BQ87" s="172"/>
      <c r="BR87" s="172"/>
      <c r="BS87" s="172"/>
      <c r="BT87" s="172"/>
      <c r="BU87" s="172"/>
      <c r="BV87" s="172"/>
      <c r="BW87" s="172"/>
      <c r="BX87" s="172"/>
      <c r="BY87" s="172"/>
      <c r="BZ87" s="172"/>
      <c r="CA87" s="172"/>
      <c r="CB87" s="172"/>
      <c r="CC87" s="172"/>
      <c r="CD87" s="172"/>
      <c r="CE87" s="172"/>
      <c r="CF87" s="172"/>
      <c r="CG87" s="172"/>
      <c r="CH87" s="172"/>
      <c r="CI87" s="172"/>
      <c r="CJ87" s="172"/>
      <c r="CK87" s="172"/>
      <c r="CL87" s="172"/>
      <c r="CM87" s="172"/>
      <c r="CN87" s="172"/>
      <c r="CO87" s="172"/>
      <c r="CP87" s="172"/>
      <c r="CQ87" s="172"/>
      <c r="CR87" s="172"/>
      <c r="CS87" s="172"/>
      <c r="CT87" s="172"/>
      <c r="CU87" s="172"/>
      <c r="CV87" s="172"/>
      <c r="CW87" s="172"/>
      <c r="CX87" s="172"/>
      <c r="CY87" s="172"/>
      <c r="CZ87" s="172"/>
      <c r="DA87" s="172"/>
    </row>
    <row r="88" spans="1:105" s="5" customFormat="1" ht="15" hidden="1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</row>
    <row r="89" spans="1:105" s="5" customFormat="1" ht="56.25" hidden="1" customHeight="1" x14ac:dyDescent="0.2">
      <c r="A89" s="74" t="s">
        <v>0</v>
      </c>
      <c r="B89" s="75"/>
      <c r="C89" s="75"/>
      <c r="D89" s="75"/>
      <c r="E89" s="75"/>
      <c r="F89" s="75"/>
      <c r="G89" s="76"/>
      <c r="H89" s="74" t="s">
        <v>17</v>
      </c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6"/>
      <c r="BD89" s="74" t="s">
        <v>57</v>
      </c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6"/>
      <c r="BT89" s="74" t="s">
        <v>58</v>
      </c>
      <c r="BU89" s="75"/>
      <c r="BV89" s="75"/>
      <c r="BW89" s="75"/>
      <c r="BX89" s="75"/>
      <c r="BY89" s="75"/>
      <c r="BZ89" s="75"/>
      <c r="CA89" s="75"/>
      <c r="CB89" s="75"/>
      <c r="CC89" s="75"/>
      <c r="CD89" s="76"/>
      <c r="CE89" s="74" t="s">
        <v>89</v>
      </c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6"/>
    </row>
    <row r="90" spans="1:105" s="5" customFormat="1" ht="15" hidden="1" customHeight="1" x14ac:dyDescent="0.2">
      <c r="A90" s="150">
        <v>1</v>
      </c>
      <c r="B90" s="151"/>
      <c r="C90" s="151"/>
      <c r="D90" s="151"/>
      <c r="E90" s="151"/>
      <c r="F90" s="151"/>
      <c r="G90" s="152"/>
      <c r="H90" s="150">
        <v>2</v>
      </c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2"/>
      <c r="BD90" s="150">
        <v>3</v>
      </c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2"/>
      <c r="BT90" s="150">
        <v>4</v>
      </c>
      <c r="BU90" s="151"/>
      <c r="BV90" s="151"/>
      <c r="BW90" s="151"/>
      <c r="BX90" s="151"/>
      <c r="BY90" s="151"/>
      <c r="BZ90" s="151"/>
      <c r="CA90" s="151"/>
      <c r="CB90" s="151"/>
      <c r="CC90" s="151"/>
      <c r="CD90" s="152"/>
      <c r="CE90" s="150">
        <v>5</v>
      </c>
      <c r="CF90" s="151"/>
      <c r="CG90" s="151"/>
      <c r="CH90" s="151"/>
      <c r="CI90" s="151"/>
      <c r="CJ90" s="151"/>
      <c r="CK90" s="151"/>
      <c r="CL90" s="151"/>
      <c r="CM90" s="151"/>
      <c r="CN90" s="151"/>
      <c r="CO90" s="151"/>
      <c r="CP90" s="151"/>
      <c r="CQ90" s="151"/>
      <c r="CR90" s="151"/>
      <c r="CS90" s="151"/>
      <c r="CT90" s="151"/>
      <c r="CU90" s="151"/>
      <c r="CV90" s="151"/>
      <c r="CW90" s="151"/>
      <c r="CX90" s="151"/>
      <c r="CY90" s="151"/>
      <c r="CZ90" s="151"/>
      <c r="DA90" s="152"/>
    </row>
    <row r="91" spans="1:105" ht="12" hidden="1" customHeight="1" x14ac:dyDescent="0.25">
      <c r="A91" s="52" t="s">
        <v>29</v>
      </c>
      <c r="B91" s="53"/>
      <c r="C91" s="53"/>
      <c r="D91" s="53"/>
      <c r="E91" s="53"/>
      <c r="F91" s="53"/>
      <c r="G91" s="54"/>
      <c r="H91" s="55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7"/>
      <c r="BD91" s="58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60"/>
      <c r="BT91" s="58"/>
      <c r="BU91" s="59"/>
      <c r="BV91" s="59"/>
      <c r="BW91" s="59"/>
      <c r="BX91" s="59"/>
      <c r="BY91" s="59"/>
      <c r="BZ91" s="59"/>
      <c r="CA91" s="59"/>
      <c r="CB91" s="59"/>
      <c r="CC91" s="59"/>
      <c r="CD91" s="60"/>
      <c r="CE91" s="144"/>
      <c r="CF91" s="145"/>
      <c r="CG91" s="145"/>
      <c r="CH91" s="145"/>
      <c r="CI91" s="145"/>
      <c r="CJ91" s="145"/>
      <c r="CK91" s="145"/>
      <c r="CL91" s="145"/>
      <c r="CM91" s="145"/>
      <c r="CN91" s="145"/>
      <c r="CO91" s="145"/>
      <c r="CP91" s="145"/>
      <c r="CQ91" s="145"/>
      <c r="CR91" s="145"/>
      <c r="CS91" s="145"/>
      <c r="CT91" s="145"/>
      <c r="CU91" s="145"/>
      <c r="CV91" s="145"/>
      <c r="CW91" s="145"/>
      <c r="CX91" s="145"/>
      <c r="CY91" s="145"/>
      <c r="CZ91" s="145"/>
      <c r="DA91" s="146"/>
    </row>
    <row r="92" spans="1:105" s="6" customFormat="1" ht="14.25" hidden="1" x14ac:dyDescent="0.2">
      <c r="A92" s="52"/>
      <c r="B92" s="53"/>
      <c r="C92" s="53"/>
      <c r="D92" s="53"/>
      <c r="E92" s="53"/>
      <c r="F92" s="53"/>
      <c r="G92" s="54"/>
      <c r="H92" s="86" t="s">
        <v>12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8"/>
      <c r="BD92" s="58">
        <f>SUM(BD91:BS91)</f>
        <v>0</v>
      </c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60"/>
      <c r="BT92" s="58" t="s">
        <v>13</v>
      </c>
      <c r="BU92" s="59"/>
      <c r="BV92" s="59"/>
      <c r="BW92" s="59"/>
      <c r="BX92" s="59"/>
      <c r="BY92" s="59"/>
      <c r="BZ92" s="59"/>
      <c r="CA92" s="59"/>
      <c r="CB92" s="59"/>
      <c r="CC92" s="59"/>
      <c r="CD92" s="60"/>
      <c r="CE92" s="181">
        <f>SUM(CE91:DA91)</f>
        <v>0</v>
      </c>
      <c r="CF92" s="182"/>
      <c r="CG92" s="182"/>
      <c r="CH92" s="182"/>
      <c r="CI92" s="182"/>
      <c r="CJ92" s="182"/>
      <c r="CK92" s="182"/>
      <c r="CL92" s="182"/>
      <c r="CM92" s="182"/>
      <c r="CN92" s="182"/>
      <c r="CO92" s="182"/>
      <c r="CP92" s="182"/>
      <c r="CQ92" s="182"/>
      <c r="CR92" s="182"/>
      <c r="CS92" s="182"/>
      <c r="CT92" s="182"/>
      <c r="CU92" s="182"/>
      <c r="CV92" s="182"/>
      <c r="CW92" s="182"/>
      <c r="CX92" s="182"/>
      <c r="CY92" s="182"/>
      <c r="CZ92" s="182"/>
      <c r="DA92" s="183"/>
    </row>
    <row r="93" spans="1:105" s="6" customFormat="1" ht="14.25" hidden="1" x14ac:dyDescent="0.2">
      <c r="A93" s="14"/>
      <c r="B93" s="14"/>
      <c r="C93" s="14"/>
      <c r="D93" s="14"/>
      <c r="E93" s="14"/>
      <c r="F93" s="14"/>
      <c r="G93" s="14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</row>
    <row r="94" spans="1:105" s="6" customFormat="1" ht="30.75" hidden="1" customHeight="1" x14ac:dyDescent="0.2">
      <c r="A94" s="110" t="s">
        <v>124</v>
      </c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10"/>
      <c r="BJ94" s="110"/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110"/>
      <c r="BZ94" s="110"/>
      <c r="CA94" s="110"/>
      <c r="CB94" s="110"/>
      <c r="CC94" s="110"/>
      <c r="CD94" s="110"/>
      <c r="CE94" s="110"/>
      <c r="CF94" s="110"/>
      <c r="CG94" s="110"/>
      <c r="CH94" s="110"/>
      <c r="CI94" s="110"/>
      <c r="CJ94" s="110"/>
      <c r="CK94" s="110"/>
      <c r="CL94" s="110"/>
      <c r="CM94" s="110"/>
      <c r="CN94" s="110"/>
      <c r="CO94" s="110"/>
      <c r="CP94" s="110"/>
      <c r="CQ94" s="110"/>
      <c r="CR94" s="110"/>
      <c r="CS94" s="110"/>
      <c r="CT94" s="110"/>
      <c r="CU94" s="110"/>
      <c r="CV94" s="110"/>
      <c r="CW94" s="110"/>
      <c r="CX94" s="110"/>
      <c r="CY94" s="110"/>
      <c r="CZ94" s="110"/>
      <c r="DA94" s="110"/>
    </row>
    <row r="95" spans="1:105" s="6" customFormat="1" ht="9" hidden="1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</row>
    <row r="96" spans="1:105" s="6" customFormat="1" ht="19.5" hidden="1" customHeight="1" x14ac:dyDescent="0.2">
      <c r="A96" s="6" t="s">
        <v>16</v>
      </c>
      <c r="X96" s="97" t="s">
        <v>125</v>
      </c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/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</row>
    <row r="97" spans="1:105" s="6" customFormat="1" ht="14.25" hidden="1" x14ac:dyDescent="0.2">
      <c r="A97" s="80" t="s">
        <v>15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172" t="s">
        <v>133</v>
      </c>
      <c r="AQ97" s="172"/>
      <c r="AR97" s="172"/>
      <c r="AS97" s="172"/>
      <c r="AT97" s="172"/>
      <c r="AU97" s="172"/>
      <c r="AV97" s="172"/>
      <c r="AW97" s="172"/>
      <c r="AX97" s="172"/>
      <c r="AY97" s="172"/>
      <c r="AZ97" s="172"/>
      <c r="BA97" s="172"/>
      <c r="BB97" s="172"/>
      <c r="BC97" s="172"/>
      <c r="BD97" s="172"/>
      <c r="BE97" s="172"/>
      <c r="BF97" s="172"/>
      <c r="BG97" s="172"/>
      <c r="BH97" s="172"/>
      <c r="BI97" s="172"/>
      <c r="BJ97" s="172"/>
      <c r="BK97" s="172"/>
      <c r="BL97" s="172"/>
      <c r="BM97" s="172"/>
      <c r="BN97" s="172"/>
      <c r="BO97" s="172"/>
      <c r="BP97" s="172"/>
      <c r="BQ97" s="172"/>
      <c r="BR97" s="172"/>
      <c r="BS97" s="172"/>
      <c r="BT97" s="172"/>
      <c r="BU97" s="172"/>
      <c r="BV97" s="172"/>
      <c r="BW97" s="172"/>
      <c r="BX97" s="172"/>
      <c r="BY97" s="172"/>
      <c r="BZ97" s="172"/>
      <c r="CA97" s="172"/>
      <c r="CB97" s="172"/>
      <c r="CC97" s="172"/>
      <c r="CD97" s="172"/>
      <c r="CE97" s="172"/>
      <c r="CF97" s="172"/>
      <c r="CG97" s="172"/>
      <c r="CH97" s="172"/>
      <c r="CI97" s="172"/>
      <c r="CJ97" s="172"/>
      <c r="CK97" s="172"/>
      <c r="CL97" s="172"/>
      <c r="CM97" s="172"/>
      <c r="CN97" s="172"/>
      <c r="CO97" s="172"/>
      <c r="CP97" s="172"/>
      <c r="CQ97" s="172"/>
      <c r="CR97" s="172"/>
      <c r="CS97" s="172"/>
      <c r="CT97" s="172"/>
      <c r="CU97" s="172"/>
      <c r="CV97" s="172"/>
      <c r="CW97" s="172"/>
      <c r="CX97" s="172"/>
      <c r="CY97" s="172"/>
      <c r="CZ97" s="172"/>
      <c r="DA97" s="172"/>
    </row>
    <row r="98" spans="1:105" ht="10.5" hidden="1" customHeight="1" x14ac:dyDescent="0.25"/>
    <row r="99" spans="1:105" s="3" customFormat="1" ht="45" hidden="1" customHeight="1" x14ac:dyDescent="0.2">
      <c r="A99" s="63" t="s">
        <v>0</v>
      </c>
      <c r="B99" s="64"/>
      <c r="C99" s="64"/>
      <c r="D99" s="64"/>
      <c r="E99" s="64"/>
      <c r="F99" s="64"/>
      <c r="G99" s="65"/>
      <c r="H99" s="63" t="s">
        <v>53</v>
      </c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5"/>
      <c r="BD99" s="63" t="s">
        <v>54</v>
      </c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5"/>
      <c r="BT99" s="63" t="s">
        <v>55</v>
      </c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5"/>
      <c r="CJ99" s="63" t="s">
        <v>52</v>
      </c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5"/>
    </row>
    <row r="100" spans="1:105" s="4" customFormat="1" ht="12.75" hidden="1" x14ac:dyDescent="0.2">
      <c r="A100" s="72">
        <v>1</v>
      </c>
      <c r="B100" s="72"/>
      <c r="C100" s="72"/>
      <c r="D100" s="72"/>
      <c r="E100" s="72"/>
      <c r="F100" s="72"/>
      <c r="G100" s="72"/>
      <c r="H100" s="72">
        <v>2</v>
      </c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>
        <v>3</v>
      </c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>
        <v>4</v>
      </c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>
        <v>5</v>
      </c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</row>
    <row r="101" spans="1:105" s="5" customFormat="1" ht="15" hidden="1" customHeight="1" x14ac:dyDescent="0.2">
      <c r="A101" s="62" t="s">
        <v>29</v>
      </c>
      <c r="B101" s="62"/>
      <c r="C101" s="62"/>
      <c r="D101" s="62"/>
      <c r="E101" s="62"/>
      <c r="F101" s="62"/>
      <c r="G101" s="62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</row>
    <row r="102" spans="1:105" s="5" customFormat="1" ht="15" hidden="1" customHeight="1" x14ac:dyDescent="0.2">
      <c r="A102" s="62"/>
      <c r="B102" s="62"/>
      <c r="C102" s="62"/>
      <c r="D102" s="62"/>
      <c r="E102" s="62"/>
      <c r="F102" s="62"/>
      <c r="G102" s="62"/>
      <c r="H102" s="87" t="s">
        <v>12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8"/>
      <c r="BD102" s="83" t="s">
        <v>13</v>
      </c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 t="s">
        <v>13</v>
      </c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</row>
    <row r="103" spans="1:105" ht="12" hidden="1" customHeight="1" x14ac:dyDescent="0.25"/>
    <row r="104" spans="1:105" s="6" customFormat="1" ht="27" hidden="1" customHeight="1" x14ac:dyDescent="0.2">
      <c r="A104" s="106" t="s">
        <v>59</v>
      </c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  <c r="BH104" s="106"/>
      <c r="BI104" s="106"/>
      <c r="BJ104" s="106"/>
      <c r="BK104" s="106"/>
      <c r="BL104" s="106"/>
      <c r="BM104" s="106"/>
      <c r="BN104" s="106"/>
      <c r="BO104" s="106"/>
      <c r="BP104" s="106"/>
      <c r="BQ104" s="106"/>
      <c r="BR104" s="106"/>
      <c r="BS104" s="106"/>
      <c r="BT104" s="106"/>
      <c r="BU104" s="106"/>
      <c r="BV104" s="106"/>
      <c r="BW104" s="106"/>
      <c r="BX104" s="106"/>
      <c r="BY104" s="106"/>
      <c r="BZ104" s="106"/>
      <c r="CA104" s="106"/>
      <c r="CB104" s="106"/>
      <c r="CC104" s="106"/>
      <c r="CD104" s="106"/>
      <c r="CE104" s="106"/>
      <c r="CF104" s="106"/>
      <c r="CG104" s="106"/>
      <c r="CH104" s="106"/>
      <c r="CI104" s="106"/>
      <c r="CJ104" s="106"/>
      <c r="CK104" s="106"/>
      <c r="CL104" s="106"/>
      <c r="CM104" s="106"/>
      <c r="CN104" s="106"/>
      <c r="CO104" s="106"/>
      <c r="CP104" s="106"/>
      <c r="CQ104" s="106"/>
      <c r="CR104" s="106"/>
      <c r="CS104" s="106"/>
      <c r="CT104" s="106"/>
      <c r="CU104" s="106"/>
      <c r="CV104" s="106"/>
      <c r="CW104" s="106"/>
      <c r="CX104" s="106"/>
      <c r="CY104" s="106"/>
      <c r="CZ104" s="106"/>
      <c r="DA104" s="106"/>
    </row>
    <row r="105" spans="1:105" ht="6" hidden="1" customHeight="1" x14ac:dyDescent="0.25"/>
    <row r="106" spans="1:105" s="6" customFormat="1" ht="14.25" hidden="1" x14ac:dyDescent="0.2">
      <c r="A106" s="6" t="s">
        <v>16</v>
      </c>
      <c r="X106" s="97" t="s">
        <v>109</v>
      </c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</row>
    <row r="107" spans="1:105" s="6" customFormat="1" ht="30" hidden="1" customHeight="1" x14ac:dyDescent="0.2">
      <c r="A107" s="80" t="s">
        <v>15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172" t="s">
        <v>133</v>
      </c>
      <c r="AQ107" s="172"/>
      <c r="AR107" s="172"/>
      <c r="AS107" s="172"/>
      <c r="AT107" s="172"/>
      <c r="AU107" s="172"/>
      <c r="AV107" s="172"/>
      <c r="AW107" s="172"/>
      <c r="AX107" s="172"/>
      <c r="AY107" s="172"/>
      <c r="AZ107" s="172"/>
      <c r="BA107" s="172"/>
      <c r="BB107" s="172"/>
      <c r="BC107" s="172"/>
      <c r="BD107" s="172"/>
      <c r="BE107" s="172"/>
      <c r="BF107" s="172"/>
      <c r="BG107" s="172"/>
      <c r="BH107" s="172"/>
      <c r="BI107" s="172"/>
      <c r="BJ107" s="172"/>
      <c r="BK107" s="172"/>
      <c r="BL107" s="172"/>
      <c r="BM107" s="172"/>
      <c r="BN107" s="172"/>
      <c r="BO107" s="172"/>
      <c r="BP107" s="172"/>
      <c r="BQ107" s="172"/>
      <c r="BR107" s="172"/>
      <c r="BS107" s="172"/>
      <c r="BT107" s="172"/>
      <c r="BU107" s="172"/>
      <c r="BV107" s="172"/>
      <c r="BW107" s="172"/>
      <c r="BX107" s="172"/>
      <c r="BY107" s="172"/>
      <c r="BZ107" s="172"/>
      <c r="CA107" s="172"/>
      <c r="CB107" s="172"/>
      <c r="CC107" s="172"/>
      <c r="CD107" s="172"/>
      <c r="CE107" s="172"/>
      <c r="CF107" s="172"/>
      <c r="CG107" s="172"/>
      <c r="CH107" s="172"/>
      <c r="CI107" s="172"/>
      <c r="CJ107" s="172"/>
      <c r="CK107" s="172"/>
      <c r="CL107" s="172"/>
      <c r="CM107" s="172"/>
      <c r="CN107" s="172"/>
      <c r="CO107" s="172"/>
      <c r="CP107" s="172"/>
      <c r="CQ107" s="172"/>
      <c r="CR107" s="172"/>
      <c r="CS107" s="172"/>
      <c r="CT107" s="172"/>
      <c r="CU107" s="172"/>
      <c r="CV107" s="172"/>
      <c r="CW107" s="172"/>
      <c r="CX107" s="172"/>
      <c r="CY107" s="172"/>
      <c r="CZ107" s="172"/>
      <c r="DA107" s="172"/>
    </row>
    <row r="108" spans="1:105" ht="10.5" hidden="1" customHeight="1" x14ac:dyDescent="0.25"/>
    <row r="109" spans="1:105" s="3" customFormat="1" ht="45" hidden="1" customHeight="1" x14ac:dyDescent="0.2">
      <c r="A109" s="63" t="s">
        <v>0</v>
      </c>
      <c r="B109" s="64"/>
      <c r="C109" s="64"/>
      <c r="D109" s="64"/>
      <c r="E109" s="64"/>
      <c r="F109" s="64"/>
      <c r="G109" s="65"/>
      <c r="H109" s="63" t="s">
        <v>53</v>
      </c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5"/>
      <c r="BD109" s="63" t="s">
        <v>54</v>
      </c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5"/>
      <c r="BT109" s="63" t="s">
        <v>55</v>
      </c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5"/>
      <c r="CJ109" s="63" t="s">
        <v>52</v>
      </c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5"/>
    </row>
    <row r="110" spans="1:105" s="4" customFormat="1" ht="12.75" hidden="1" x14ac:dyDescent="0.2">
      <c r="A110" s="72">
        <v>1</v>
      </c>
      <c r="B110" s="72"/>
      <c r="C110" s="72"/>
      <c r="D110" s="72"/>
      <c r="E110" s="72"/>
      <c r="F110" s="72"/>
      <c r="G110" s="72"/>
      <c r="H110" s="72">
        <v>2</v>
      </c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>
        <v>3</v>
      </c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>
        <v>4</v>
      </c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>
        <v>5</v>
      </c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</row>
    <row r="111" spans="1:105" s="4" customFormat="1" ht="12.75" hidden="1" customHeight="1" x14ac:dyDescent="0.2">
      <c r="A111" s="62" t="s">
        <v>29</v>
      </c>
      <c r="B111" s="62"/>
      <c r="C111" s="62"/>
      <c r="D111" s="62"/>
      <c r="E111" s="62"/>
      <c r="F111" s="62"/>
      <c r="G111" s="62"/>
      <c r="H111" s="55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7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</row>
    <row r="112" spans="1:105" s="4" customFormat="1" ht="12.75" hidden="1" customHeight="1" x14ac:dyDescent="0.2">
      <c r="A112" s="62" t="s">
        <v>33</v>
      </c>
      <c r="B112" s="62"/>
      <c r="C112" s="62"/>
      <c r="D112" s="62"/>
      <c r="E112" s="62"/>
      <c r="F112" s="62"/>
      <c r="G112" s="62"/>
      <c r="H112" s="55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7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</row>
    <row r="113" spans="1:105" s="5" customFormat="1" ht="15" hidden="1" customHeight="1" x14ac:dyDescent="0.2">
      <c r="A113" s="62" t="s">
        <v>39</v>
      </c>
      <c r="B113" s="62"/>
      <c r="C113" s="62"/>
      <c r="D113" s="62"/>
      <c r="E113" s="62"/>
      <c r="F113" s="62"/>
      <c r="G113" s="62"/>
      <c r="H113" s="55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7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H113" s="83"/>
      <c r="CI113" s="83"/>
      <c r="CJ113" s="89"/>
      <c r="CK113" s="89"/>
      <c r="CL113" s="89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  <c r="CW113" s="89"/>
      <c r="CX113" s="89"/>
      <c r="CY113" s="89"/>
      <c r="CZ113" s="89"/>
      <c r="DA113" s="89"/>
    </row>
    <row r="114" spans="1:105" s="5" customFormat="1" ht="15" hidden="1" customHeight="1" x14ac:dyDescent="0.2">
      <c r="A114" s="62"/>
      <c r="B114" s="62"/>
      <c r="C114" s="62"/>
      <c r="D114" s="62"/>
      <c r="E114" s="62"/>
      <c r="F114" s="62"/>
      <c r="G114" s="62"/>
      <c r="H114" s="87" t="s">
        <v>12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8"/>
      <c r="BD114" s="83" t="s">
        <v>13</v>
      </c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 t="s">
        <v>13</v>
      </c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  <c r="CJ114" s="89">
        <f>CJ111+CJ112+CJ113</f>
        <v>0</v>
      </c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</row>
    <row r="115" spans="1:105" ht="12" hidden="1" customHeight="1" x14ac:dyDescent="0.25"/>
    <row r="116" spans="1:105" s="6" customFormat="1" ht="14.25" hidden="1" x14ac:dyDescent="0.2">
      <c r="A116" s="73" t="s">
        <v>60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</row>
    <row r="117" spans="1:105" ht="6" hidden="1" customHeight="1" x14ac:dyDescent="0.25"/>
    <row r="118" spans="1:105" s="6" customFormat="1" ht="14.25" hidden="1" x14ac:dyDescent="0.2">
      <c r="A118" s="6" t="s">
        <v>16</v>
      </c>
      <c r="X118" s="97" t="s">
        <v>122</v>
      </c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  <c r="CL118" s="97"/>
      <c r="CM118" s="97"/>
      <c r="CN118" s="97"/>
      <c r="CO118" s="97"/>
      <c r="CP118" s="97"/>
      <c r="CQ118" s="97"/>
      <c r="CR118" s="97"/>
      <c r="CS118" s="97"/>
      <c r="CT118" s="97"/>
      <c r="CU118" s="97"/>
      <c r="CV118" s="97"/>
      <c r="CW118" s="97"/>
      <c r="CX118" s="97"/>
      <c r="CY118" s="97"/>
      <c r="CZ118" s="97"/>
      <c r="DA118" s="97"/>
    </row>
    <row r="119" spans="1:105" s="6" customFormat="1" ht="6" hidden="1" customHeight="1" x14ac:dyDescent="0.2"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</row>
    <row r="120" spans="1:105" s="6" customFormat="1" ht="30" hidden="1" customHeight="1" x14ac:dyDescent="0.2">
      <c r="A120" s="80" t="s">
        <v>15</v>
      </c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172" t="s">
        <v>133</v>
      </c>
      <c r="AQ120" s="172"/>
      <c r="AR120" s="172"/>
      <c r="AS120" s="172"/>
      <c r="AT120" s="172"/>
      <c r="AU120" s="172"/>
      <c r="AV120" s="172"/>
      <c r="AW120" s="172"/>
      <c r="AX120" s="172"/>
      <c r="AY120" s="172"/>
      <c r="AZ120" s="172"/>
      <c r="BA120" s="172"/>
      <c r="BB120" s="172"/>
      <c r="BC120" s="172"/>
      <c r="BD120" s="172"/>
      <c r="BE120" s="172"/>
      <c r="BF120" s="172"/>
      <c r="BG120" s="172"/>
      <c r="BH120" s="172"/>
      <c r="BI120" s="172"/>
      <c r="BJ120" s="172"/>
      <c r="BK120" s="172"/>
      <c r="BL120" s="172"/>
      <c r="BM120" s="172"/>
      <c r="BN120" s="172"/>
      <c r="BO120" s="172"/>
      <c r="BP120" s="172"/>
      <c r="BQ120" s="172"/>
      <c r="BR120" s="172"/>
      <c r="BS120" s="172"/>
      <c r="BT120" s="172"/>
      <c r="BU120" s="172"/>
      <c r="BV120" s="172"/>
      <c r="BW120" s="172"/>
      <c r="BX120" s="172"/>
      <c r="BY120" s="172"/>
      <c r="BZ120" s="172"/>
      <c r="CA120" s="172"/>
      <c r="CB120" s="172"/>
      <c r="CC120" s="172"/>
      <c r="CD120" s="172"/>
      <c r="CE120" s="172"/>
      <c r="CF120" s="172"/>
      <c r="CG120" s="172"/>
      <c r="CH120" s="172"/>
      <c r="CI120" s="172"/>
      <c r="CJ120" s="172"/>
      <c r="CK120" s="172"/>
      <c r="CL120" s="172"/>
      <c r="CM120" s="172"/>
      <c r="CN120" s="172"/>
      <c r="CO120" s="172"/>
      <c r="CP120" s="172"/>
      <c r="CQ120" s="172"/>
      <c r="CR120" s="172"/>
      <c r="CS120" s="172"/>
      <c r="CT120" s="172"/>
      <c r="CU120" s="172"/>
      <c r="CV120" s="172"/>
      <c r="CW120" s="172"/>
      <c r="CX120" s="172"/>
      <c r="CY120" s="172"/>
      <c r="CZ120" s="172"/>
      <c r="DA120" s="172"/>
    </row>
    <row r="121" spans="1:105" ht="10.5" hidden="1" customHeight="1" x14ac:dyDescent="0.25"/>
    <row r="122" spans="1:105" s="6" customFormat="1" ht="14.25" hidden="1" x14ac:dyDescent="0.2">
      <c r="A122" s="73" t="s">
        <v>61</v>
      </c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</row>
    <row r="123" spans="1:105" ht="18" hidden="1" customHeight="1" x14ac:dyDescent="0.25"/>
    <row r="124" spans="1:105" s="3" customFormat="1" ht="45" hidden="1" customHeight="1" x14ac:dyDescent="0.2">
      <c r="A124" s="74" t="s">
        <v>0</v>
      </c>
      <c r="B124" s="75"/>
      <c r="C124" s="75"/>
      <c r="D124" s="75"/>
      <c r="E124" s="75"/>
      <c r="F124" s="75"/>
      <c r="G124" s="76"/>
      <c r="H124" s="74" t="s">
        <v>17</v>
      </c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6"/>
      <c r="AP124" s="74" t="s">
        <v>63</v>
      </c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6"/>
      <c r="BF124" s="74" t="s">
        <v>64</v>
      </c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6"/>
      <c r="BV124" s="74" t="s">
        <v>65</v>
      </c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75"/>
      <c r="CI124" s="75"/>
      <c r="CJ124" s="75"/>
      <c r="CK124" s="76"/>
      <c r="CL124" s="74" t="s">
        <v>20</v>
      </c>
      <c r="CM124" s="75"/>
      <c r="CN124" s="75"/>
      <c r="CO124" s="75"/>
      <c r="CP124" s="75"/>
      <c r="CQ124" s="75"/>
      <c r="CR124" s="75"/>
      <c r="CS124" s="75"/>
      <c r="CT124" s="75"/>
      <c r="CU124" s="75"/>
      <c r="CV124" s="75"/>
      <c r="CW124" s="75"/>
      <c r="CX124" s="75"/>
      <c r="CY124" s="75"/>
      <c r="CZ124" s="75"/>
      <c r="DA124" s="76"/>
    </row>
    <row r="125" spans="1:105" s="4" customFormat="1" ht="12.75" hidden="1" x14ac:dyDescent="0.2">
      <c r="A125" s="72">
        <v>1</v>
      </c>
      <c r="B125" s="72"/>
      <c r="C125" s="72"/>
      <c r="D125" s="72"/>
      <c r="E125" s="72"/>
      <c r="F125" s="72"/>
      <c r="G125" s="72"/>
      <c r="H125" s="72">
        <v>2</v>
      </c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>
        <v>3</v>
      </c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>
        <v>4</v>
      </c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>
        <v>5</v>
      </c>
      <c r="BW125" s="72"/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>
        <v>6</v>
      </c>
      <c r="CM125" s="72"/>
      <c r="CN125" s="72"/>
      <c r="CO125" s="72"/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</row>
    <row r="126" spans="1:105" s="5" customFormat="1" ht="25.5" hidden="1" customHeight="1" x14ac:dyDescent="0.2">
      <c r="A126" s="62" t="s">
        <v>29</v>
      </c>
      <c r="B126" s="62"/>
      <c r="C126" s="62"/>
      <c r="D126" s="62"/>
      <c r="E126" s="62"/>
      <c r="F126" s="62"/>
      <c r="G126" s="62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  <c r="BV126" s="144"/>
      <c r="BW126" s="145"/>
      <c r="BX126" s="145"/>
      <c r="BY126" s="145"/>
      <c r="BZ126" s="145"/>
      <c r="CA126" s="145"/>
      <c r="CB126" s="145"/>
      <c r="CC126" s="145"/>
      <c r="CD126" s="145"/>
      <c r="CE126" s="145"/>
      <c r="CF126" s="145"/>
      <c r="CG126" s="145"/>
      <c r="CH126" s="145"/>
      <c r="CI126" s="145"/>
      <c r="CJ126" s="145"/>
      <c r="CK126" s="146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</row>
    <row r="127" spans="1:105" s="5" customFormat="1" ht="15" hidden="1" customHeight="1" x14ac:dyDescent="0.2">
      <c r="A127" s="62" t="s">
        <v>33</v>
      </c>
      <c r="B127" s="62"/>
      <c r="C127" s="62"/>
      <c r="D127" s="62"/>
      <c r="E127" s="62"/>
      <c r="F127" s="62"/>
      <c r="G127" s="62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  <c r="BV127" s="144"/>
      <c r="BW127" s="145"/>
      <c r="BX127" s="145"/>
      <c r="BY127" s="145"/>
      <c r="BZ127" s="145"/>
      <c r="CA127" s="145"/>
      <c r="CB127" s="145"/>
      <c r="CC127" s="145"/>
      <c r="CD127" s="145"/>
      <c r="CE127" s="145"/>
      <c r="CF127" s="145"/>
      <c r="CG127" s="145"/>
      <c r="CH127" s="145"/>
      <c r="CI127" s="145"/>
      <c r="CJ127" s="145"/>
      <c r="CK127" s="146"/>
      <c r="CL127" s="61">
        <f>AP127*BF127*BV127</f>
        <v>0</v>
      </c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/>
      <c r="DA127" s="61"/>
    </row>
    <row r="128" spans="1:105" s="5" customFormat="1" ht="15" hidden="1" customHeight="1" x14ac:dyDescent="0.2">
      <c r="A128" s="62"/>
      <c r="B128" s="62"/>
      <c r="C128" s="62"/>
      <c r="D128" s="62"/>
      <c r="E128" s="62"/>
      <c r="F128" s="62"/>
      <c r="G128" s="62"/>
      <c r="H128" s="153" t="s">
        <v>62</v>
      </c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4"/>
      <c r="AH128" s="154"/>
      <c r="AI128" s="154"/>
      <c r="AJ128" s="154"/>
      <c r="AK128" s="154"/>
      <c r="AL128" s="154"/>
      <c r="AM128" s="154"/>
      <c r="AN128" s="154"/>
      <c r="AO128" s="155"/>
      <c r="AP128" s="83" t="s">
        <v>13</v>
      </c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 t="s">
        <v>13</v>
      </c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/>
      <c r="BV128" s="83" t="s">
        <v>13</v>
      </c>
      <c r="BW128" s="83"/>
      <c r="BX128" s="83"/>
      <c r="BY128" s="83"/>
      <c r="BZ128" s="83"/>
      <c r="CA128" s="83"/>
      <c r="CB128" s="83"/>
      <c r="CC128" s="83"/>
      <c r="CD128" s="83"/>
      <c r="CE128" s="83"/>
      <c r="CF128" s="83"/>
      <c r="CG128" s="83"/>
      <c r="CH128" s="83"/>
      <c r="CI128" s="83"/>
      <c r="CJ128" s="83"/>
      <c r="CK128" s="83"/>
      <c r="CL128" s="96">
        <f>SUM(CL126:DA127)</f>
        <v>0</v>
      </c>
      <c r="CM128" s="96"/>
      <c r="CN128" s="96"/>
      <c r="CO128" s="96"/>
      <c r="CP128" s="96"/>
      <c r="CQ128" s="96"/>
      <c r="CR128" s="96"/>
      <c r="CS128" s="96"/>
      <c r="CT128" s="96"/>
      <c r="CU128" s="96"/>
      <c r="CV128" s="96"/>
      <c r="CW128" s="96"/>
      <c r="CX128" s="96"/>
      <c r="CY128" s="96"/>
      <c r="CZ128" s="96"/>
      <c r="DA128" s="96"/>
    </row>
    <row r="129" spans="1:105" ht="17.25" hidden="1" customHeight="1" x14ac:dyDescent="0.25"/>
    <row r="130" spans="1:105" s="6" customFormat="1" ht="14.25" hidden="1" x14ac:dyDescent="0.2">
      <c r="A130" s="73" t="s">
        <v>66</v>
      </c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</row>
    <row r="131" spans="1:105" ht="10.5" hidden="1" customHeight="1" x14ac:dyDescent="0.25"/>
    <row r="132" spans="1:105" s="3" customFormat="1" ht="45" hidden="1" customHeight="1" x14ac:dyDescent="0.2">
      <c r="A132" s="63" t="s">
        <v>0</v>
      </c>
      <c r="B132" s="64"/>
      <c r="C132" s="64"/>
      <c r="D132" s="64"/>
      <c r="E132" s="64"/>
      <c r="F132" s="64"/>
      <c r="G132" s="65"/>
      <c r="H132" s="63" t="s">
        <v>17</v>
      </c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5"/>
      <c r="BD132" s="63" t="s">
        <v>67</v>
      </c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5"/>
      <c r="BT132" s="63" t="s">
        <v>68</v>
      </c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5"/>
      <c r="CJ132" s="63" t="s">
        <v>51</v>
      </c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5"/>
    </row>
    <row r="133" spans="1:105" s="4" customFormat="1" ht="12.75" hidden="1" x14ac:dyDescent="0.2">
      <c r="A133" s="72">
        <v>1</v>
      </c>
      <c r="B133" s="72"/>
      <c r="C133" s="72"/>
      <c r="D133" s="72"/>
      <c r="E133" s="72"/>
      <c r="F133" s="72"/>
      <c r="G133" s="72"/>
      <c r="H133" s="72">
        <v>2</v>
      </c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>
        <v>3</v>
      </c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>
        <v>4</v>
      </c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72"/>
      <c r="CG133" s="72"/>
      <c r="CH133" s="72"/>
      <c r="CI133" s="72"/>
      <c r="CJ133" s="72">
        <v>5</v>
      </c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</row>
    <row r="134" spans="1:105" s="5" customFormat="1" ht="15" hidden="1" customHeight="1" x14ac:dyDescent="0.2">
      <c r="A134" s="62" t="s">
        <v>29</v>
      </c>
      <c r="B134" s="62"/>
      <c r="C134" s="62"/>
      <c r="D134" s="62"/>
      <c r="E134" s="62"/>
      <c r="F134" s="62"/>
      <c r="G134" s="62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6"/>
      <c r="AH134" s="156"/>
      <c r="AI134" s="156"/>
      <c r="AJ134" s="156"/>
      <c r="AK134" s="156"/>
      <c r="AL134" s="156"/>
      <c r="AM134" s="156"/>
      <c r="AN134" s="156"/>
      <c r="AO134" s="156"/>
      <c r="AP134" s="156"/>
      <c r="AQ134" s="156"/>
      <c r="AR134" s="156"/>
      <c r="AS134" s="156"/>
      <c r="AT134" s="156"/>
      <c r="AU134" s="156"/>
      <c r="AV134" s="156"/>
      <c r="AW134" s="156"/>
      <c r="AX134" s="156"/>
      <c r="AY134" s="156"/>
      <c r="AZ134" s="156"/>
      <c r="BA134" s="156"/>
      <c r="BB134" s="156"/>
      <c r="BC134" s="156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143"/>
      <c r="BU134" s="83"/>
      <c r="BV134" s="83"/>
      <c r="BW134" s="83"/>
      <c r="BX134" s="83"/>
      <c r="BY134" s="83"/>
      <c r="BZ134" s="83"/>
      <c r="CA134" s="83"/>
      <c r="CB134" s="83"/>
      <c r="CC134" s="83"/>
      <c r="CD134" s="83"/>
      <c r="CE134" s="83"/>
      <c r="CF134" s="83"/>
      <c r="CG134" s="83"/>
      <c r="CH134" s="83"/>
      <c r="CI134" s="83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</row>
    <row r="135" spans="1:105" s="5" customFormat="1" ht="15" hidden="1" customHeight="1" x14ac:dyDescent="0.2">
      <c r="A135" s="62"/>
      <c r="B135" s="62"/>
      <c r="C135" s="62"/>
      <c r="D135" s="62"/>
      <c r="E135" s="62"/>
      <c r="F135" s="62"/>
      <c r="G135" s="62"/>
      <c r="H135" s="87" t="s">
        <v>12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8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H135" s="83"/>
      <c r="CI135" s="83"/>
      <c r="CJ135" s="96">
        <f>CJ134</f>
        <v>0</v>
      </c>
      <c r="CK135" s="96"/>
      <c r="CL135" s="96"/>
      <c r="CM135" s="96"/>
      <c r="CN135" s="96"/>
      <c r="CO135" s="96"/>
      <c r="CP135" s="96"/>
      <c r="CQ135" s="96"/>
      <c r="CR135" s="96"/>
      <c r="CS135" s="96"/>
      <c r="CT135" s="96"/>
      <c r="CU135" s="96"/>
      <c r="CV135" s="96"/>
      <c r="CW135" s="96"/>
      <c r="CX135" s="96"/>
      <c r="CY135" s="96"/>
      <c r="CZ135" s="96"/>
      <c r="DA135" s="96"/>
    </row>
    <row r="136" spans="1:105" ht="10.5" hidden="1" customHeight="1" x14ac:dyDescent="0.25"/>
    <row r="137" spans="1:105" s="6" customFormat="1" ht="14.25" x14ac:dyDescent="0.2">
      <c r="A137" s="73" t="s">
        <v>69</v>
      </c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</row>
    <row r="138" spans="1:105" ht="10.5" customHeight="1" x14ac:dyDescent="0.25"/>
    <row r="139" spans="1:105" s="3" customFormat="1" ht="45" customHeight="1" x14ac:dyDescent="0.2">
      <c r="A139" s="74" t="s">
        <v>0</v>
      </c>
      <c r="B139" s="75"/>
      <c r="C139" s="75"/>
      <c r="D139" s="75"/>
      <c r="E139" s="75"/>
      <c r="F139" s="75"/>
      <c r="G139" s="76"/>
      <c r="H139" s="74" t="s">
        <v>53</v>
      </c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6"/>
      <c r="AP139" s="74" t="s">
        <v>70</v>
      </c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6"/>
      <c r="BF139" s="74" t="s">
        <v>71</v>
      </c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  <c r="BS139" s="75"/>
      <c r="BT139" s="75"/>
      <c r="BU139" s="76"/>
      <c r="BV139" s="74" t="s">
        <v>72</v>
      </c>
      <c r="BW139" s="75"/>
      <c r="BX139" s="75"/>
      <c r="BY139" s="75"/>
      <c r="BZ139" s="75"/>
      <c r="CA139" s="75"/>
      <c r="CB139" s="75"/>
      <c r="CC139" s="75"/>
      <c r="CD139" s="75"/>
      <c r="CE139" s="75"/>
      <c r="CF139" s="75"/>
      <c r="CG139" s="75"/>
      <c r="CH139" s="75"/>
      <c r="CI139" s="75"/>
      <c r="CJ139" s="75"/>
      <c r="CK139" s="76"/>
      <c r="CL139" s="74" t="s">
        <v>73</v>
      </c>
      <c r="CM139" s="75"/>
      <c r="CN139" s="75"/>
      <c r="CO139" s="75"/>
      <c r="CP139" s="75"/>
      <c r="CQ139" s="75"/>
      <c r="CR139" s="75"/>
      <c r="CS139" s="75"/>
      <c r="CT139" s="75"/>
      <c r="CU139" s="75"/>
      <c r="CV139" s="75"/>
      <c r="CW139" s="75"/>
      <c r="CX139" s="75"/>
      <c r="CY139" s="75"/>
      <c r="CZ139" s="75"/>
      <c r="DA139" s="76"/>
    </row>
    <row r="140" spans="1:105" s="4" customFormat="1" ht="12.75" x14ac:dyDescent="0.2">
      <c r="A140" s="72">
        <v>1</v>
      </c>
      <c r="B140" s="72"/>
      <c r="C140" s="72"/>
      <c r="D140" s="72"/>
      <c r="E140" s="72"/>
      <c r="F140" s="72"/>
      <c r="G140" s="72"/>
      <c r="H140" s="72">
        <v>2</v>
      </c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>
        <v>3</v>
      </c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>
        <v>4</v>
      </c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>
        <v>5</v>
      </c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157">
        <v>6</v>
      </c>
      <c r="CM140" s="158"/>
      <c r="CN140" s="158"/>
      <c r="CO140" s="158"/>
      <c r="CP140" s="158"/>
      <c r="CQ140" s="158"/>
      <c r="CR140" s="158"/>
      <c r="CS140" s="158"/>
      <c r="CT140" s="158"/>
      <c r="CU140" s="158"/>
      <c r="CV140" s="158"/>
      <c r="CW140" s="158"/>
      <c r="CX140" s="158"/>
      <c r="CY140" s="158"/>
      <c r="CZ140" s="158"/>
      <c r="DA140" s="159"/>
    </row>
    <row r="141" spans="1:105" s="4" customFormat="1" ht="12.75" x14ac:dyDescent="0.2">
      <c r="A141" s="62" t="s">
        <v>29</v>
      </c>
      <c r="B141" s="62"/>
      <c r="C141" s="62"/>
      <c r="D141" s="62"/>
      <c r="E141" s="62"/>
      <c r="F141" s="62"/>
      <c r="G141" s="62"/>
      <c r="H141" s="95" t="s">
        <v>144</v>
      </c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83">
        <v>0</v>
      </c>
      <c r="BW141" s="83"/>
      <c r="BX141" s="83"/>
      <c r="BY141" s="83"/>
      <c r="BZ141" s="83"/>
      <c r="CA141" s="83"/>
      <c r="CB141" s="83"/>
      <c r="CC141" s="83"/>
      <c r="CD141" s="83"/>
      <c r="CE141" s="83"/>
      <c r="CF141" s="83"/>
      <c r="CG141" s="83"/>
      <c r="CH141" s="83"/>
      <c r="CI141" s="83"/>
      <c r="CJ141" s="83"/>
      <c r="CK141" s="83"/>
      <c r="CL141" s="61">
        <v>35000</v>
      </c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</row>
    <row r="142" spans="1:105" s="4" customFormat="1" ht="12.75" x14ac:dyDescent="0.2">
      <c r="A142" s="62" t="s">
        <v>33</v>
      </c>
      <c r="B142" s="62"/>
      <c r="C142" s="62"/>
      <c r="D142" s="62"/>
      <c r="E142" s="62"/>
      <c r="F142" s="62"/>
      <c r="G142" s="62"/>
      <c r="H142" s="95" t="s">
        <v>170</v>
      </c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83">
        <v>0</v>
      </c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H142" s="83"/>
      <c r="CI142" s="83"/>
      <c r="CJ142" s="83"/>
      <c r="CK142" s="83"/>
      <c r="CL142" s="61">
        <v>30000</v>
      </c>
      <c r="CM142" s="61"/>
      <c r="CN142" s="61"/>
      <c r="CO142" s="61"/>
      <c r="CP142" s="61"/>
      <c r="CQ142" s="61"/>
      <c r="CR142" s="61"/>
      <c r="CS142" s="61"/>
      <c r="CT142" s="61"/>
      <c r="CU142" s="61"/>
      <c r="CV142" s="61"/>
      <c r="CW142" s="61"/>
      <c r="CX142" s="61"/>
      <c r="CY142" s="61"/>
      <c r="CZ142" s="61"/>
      <c r="DA142" s="61"/>
    </row>
    <row r="143" spans="1:105" s="4" customFormat="1" ht="12.75" x14ac:dyDescent="0.2">
      <c r="A143" s="62" t="s">
        <v>39</v>
      </c>
      <c r="B143" s="62"/>
      <c r="C143" s="62"/>
      <c r="D143" s="62"/>
      <c r="E143" s="62"/>
      <c r="F143" s="62"/>
      <c r="G143" s="62"/>
      <c r="H143" s="95" t="s">
        <v>145</v>
      </c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83">
        <v>0</v>
      </c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H143" s="83"/>
      <c r="CI143" s="83"/>
      <c r="CJ143" s="83"/>
      <c r="CK143" s="83"/>
      <c r="CL143" s="61">
        <v>10000</v>
      </c>
      <c r="CM143" s="61"/>
      <c r="CN143" s="61"/>
      <c r="CO143" s="61"/>
      <c r="CP143" s="61"/>
      <c r="CQ143" s="61"/>
      <c r="CR143" s="61"/>
      <c r="CS143" s="61"/>
      <c r="CT143" s="61"/>
      <c r="CU143" s="61"/>
      <c r="CV143" s="61"/>
      <c r="CW143" s="61"/>
      <c r="CX143" s="61"/>
      <c r="CY143" s="61"/>
      <c r="CZ143" s="61"/>
      <c r="DA143" s="61"/>
    </row>
    <row r="144" spans="1:105" s="5" customFormat="1" ht="15" customHeight="1" x14ac:dyDescent="0.2">
      <c r="A144" s="62" t="s">
        <v>93</v>
      </c>
      <c r="B144" s="62"/>
      <c r="C144" s="62"/>
      <c r="D144" s="62"/>
      <c r="E144" s="62"/>
      <c r="F144" s="62"/>
      <c r="G144" s="62"/>
      <c r="H144" s="95" t="s">
        <v>148</v>
      </c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83">
        <v>0</v>
      </c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H144" s="83"/>
      <c r="CI144" s="83"/>
      <c r="CJ144" s="83"/>
      <c r="CK144" s="83"/>
      <c r="CL144" s="61">
        <v>5000</v>
      </c>
      <c r="CM144" s="61"/>
      <c r="CN144" s="61"/>
      <c r="CO144" s="61"/>
      <c r="CP144" s="61"/>
      <c r="CQ144" s="61"/>
      <c r="CR144" s="61"/>
      <c r="CS144" s="61"/>
      <c r="CT144" s="61"/>
      <c r="CU144" s="61"/>
      <c r="CV144" s="61"/>
      <c r="CW144" s="61"/>
      <c r="CX144" s="61"/>
      <c r="CY144" s="61"/>
      <c r="CZ144" s="61"/>
      <c r="DA144" s="61"/>
    </row>
    <row r="145" spans="1:105" s="5" customFormat="1" ht="15" customHeight="1" x14ac:dyDescent="0.2">
      <c r="A145" s="62" t="s">
        <v>94</v>
      </c>
      <c r="B145" s="62"/>
      <c r="C145" s="62"/>
      <c r="D145" s="62"/>
      <c r="E145" s="62"/>
      <c r="F145" s="62"/>
      <c r="G145" s="62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83"/>
      <c r="BW145" s="83"/>
      <c r="BX145" s="83"/>
      <c r="BY145" s="83"/>
      <c r="BZ145" s="83"/>
      <c r="CA145" s="83"/>
      <c r="CB145" s="83"/>
      <c r="CC145" s="83"/>
      <c r="CD145" s="83"/>
      <c r="CE145" s="83"/>
      <c r="CF145" s="83"/>
      <c r="CG145" s="83"/>
      <c r="CH145" s="83"/>
      <c r="CI145" s="83"/>
      <c r="CJ145" s="83"/>
      <c r="CK145" s="83"/>
      <c r="CL145" s="61"/>
      <c r="CM145" s="61"/>
      <c r="CN145" s="61"/>
      <c r="CO145" s="61"/>
      <c r="CP145" s="61"/>
      <c r="CQ145" s="61"/>
      <c r="CR145" s="61"/>
      <c r="CS145" s="61"/>
      <c r="CT145" s="61"/>
      <c r="CU145" s="61"/>
      <c r="CV145" s="61"/>
      <c r="CW145" s="61"/>
      <c r="CX145" s="61"/>
      <c r="CY145" s="61"/>
      <c r="CZ145" s="61"/>
      <c r="DA145" s="61"/>
    </row>
    <row r="146" spans="1:105" s="5" customFormat="1" ht="15" customHeight="1" x14ac:dyDescent="0.2">
      <c r="A146" s="62"/>
      <c r="B146" s="62"/>
      <c r="C146" s="62"/>
      <c r="D146" s="62"/>
      <c r="E146" s="62"/>
      <c r="F146" s="62"/>
      <c r="G146" s="62"/>
      <c r="H146" s="86" t="s">
        <v>12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8"/>
      <c r="AP146" s="83" t="s">
        <v>13</v>
      </c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 t="s">
        <v>13</v>
      </c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 t="s">
        <v>13</v>
      </c>
      <c r="BW146" s="83"/>
      <c r="BX146" s="83"/>
      <c r="BY146" s="83"/>
      <c r="BZ146" s="83"/>
      <c r="CA146" s="83"/>
      <c r="CB146" s="83"/>
      <c r="CC146" s="83"/>
      <c r="CD146" s="83"/>
      <c r="CE146" s="83"/>
      <c r="CF146" s="83"/>
      <c r="CG146" s="83"/>
      <c r="CH146" s="83"/>
      <c r="CI146" s="83"/>
      <c r="CJ146" s="83"/>
      <c r="CK146" s="83"/>
      <c r="CL146" s="96">
        <f>SUM(CL141:DA145)</f>
        <v>80000</v>
      </c>
      <c r="CM146" s="96"/>
      <c r="CN146" s="96"/>
      <c r="CO146" s="96"/>
      <c r="CP146" s="96"/>
      <c r="CQ146" s="96"/>
      <c r="CR146" s="96"/>
      <c r="CS146" s="96"/>
      <c r="CT146" s="96"/>
      <c r="CU146" s="96"/>
      <c r="CV146" s="96"/>
      <c r="CW146" s="96"/>
      <c r="CX146" s="96"/>
      <c r="CY146" s="96"/>
      <c r="CZ146" s="96"/>
      <c r="DA146" s="96"/>
    </row>
    <row r="148" spans="1:105" s="6" customFormat="1" ht="14.25" hidden="1" x14ac:dyDescent="0.2">
      <c r="A148" s="73" t="s">
        <v>106</v>
      </c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</row>
    <row r="149" spans="1:105" ht="10.5" hidden="1" customHeight="1" x14ac:dyDescent="0.25"/>
    <row r="150" spans="1:105" s="3" customFormat="1" ht="45" hidden="1" customHeight="1" x14ac:dyDescent="0.2">
      <c r="A150" s="63" t="s">
        <v>0</v>
      </c>
      <c r="B150" s="64"/>
      <c r="C150" s="64"/>
      <c r="D150" s="64"/>
      <c r="E150" s="64"/>
      <c r="F150" s="64"/>
      <c r="G150" s="65"/>
      <c r="H150" s="63" t="s">
        <v>53</v>
      </c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5"/>
      <c r="BD150" s="63" t="s">
        <v>74</v>
      </c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5"/>
      <c r="BT150" s="63" t="s">
        <v>76</v>
      </c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5"/>
      <c r="CJ150" s="63" t="s">
        <v>75</v>
      </c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5"/>
    </row>
    <row r="151" spans="1:105" s="4" customFormat="1" ht="12.75" hidden="1" x14ac:dyDescent="0.2">
      <c r="A151" s="72">
        <v>1</v>
      </c>
      <c r="B151" s="72"/>
      <c r="C151" s="72"/>
      <c r="D151" s="72"/>
      <c r="E151" s="72"/>
      <c r="F151" s="72"/>
      <c r="G151" s="72"/>
      <c r="H151" s="72">
        <v>2</v>
      </c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>
        <v>4</v>
      </c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>
        <v>5</v>
      </c>
      <c r="BU151" s="72"/>
      <c r="BV151" s="72"/>
      <c r="BW151" s="72"/>
      <c r="BX151" s="72"/>
      <c r="BY151" s="72"/>
      <c r="BZ151" s="72"/>
      <c r="CA151" s="72"/>
      <c r="CB151" s="72"/>
      <c r="CC151" s="72"/>
      <c r="CD151" s="72"/>
      <c r="CE151" s="72"/>
      <c r="CF151" s="72"/>
      <c r="CG151" s="72"/>
      <c r="CH151" s="72"/>
      <c r="CI151" s="72"/>
      <c r="CJ151" s="72">
        <v>6</v>
      </c>
      <c r="CK151" s="72"/>
      <c r="CL151" s="72"/>
      <c r="CM151" s="72"/>
      <c r="CN151" s="72"/>
      <c r="CO151" s="72"/>
      <c r="CP151" s="72"/>
      <c r="CQ151" s="72"/>
      <c r="CR151" s="72"/>
      <c r="CS151" s="72"/>
      <c r="CT151" s="72"/>
      <c r="CU151" s="72"/>
      <c r="CV151" s="72"/>
      <c r="CW151" s="72"/>
      <c r="CX151" s="72"/>
      <c r="CY151" s="72"/>
      <c r="CZ151" s="72"/>
      <c r="DA151" s="72"/>
    </row>
    <row r="152" spans="1:105" s="5" customFormat="1" ht="15" hidden="1" customHeight="1" x14ac:dyDescent="0.2">
      <c r="A152" s="62" t="s">
        <v>29</v>
      </c>
      <c r="B152" s="62"/>
      <c r="C152" s="62"/>
      <c r="D152" s="62"/>
      <c r="E152" s="62"/>
      <c r="F152" s="62"/>
      <c r="G152" s="62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156"/>
      <c r="Z152" s="156"/>
      <c r="AA152" s="156"/>
      <c r="AB152" s="156"/>
      <c r="AC152" s="156"/>
      <c r="AD152" s="156"/>
      <c r="AE152" s="156"/>
      <c r="AF152" s="156"/>
      <c r="AG152" s="156"/>
      <c r="AH152" s="156"/>
      <c r="AI152" s="156"/>
      <c r="AJ152" s="156"/>
      <c r="AK152" s="156"/>
      <c r="AL152" s="156"/>
      <c r="AM152" s="156"/>
      <c r="AN152" s="156"/>
      <c r="AO152" s="156"/>
      <c r="AP152" s="156"/>
      <c r="AQ152" s="156"/>
      <c r="AR152" s="156"/>
      <c r="AS152" s="156"/>
      <c r="AT152" s="156"/>
      <c r="AU152" s="156"/>
      <c r="AV152" s="156"/>
      <c r="AW152" s="156"/>
      <c r="AX152" s="156"/>
      <c r="AY152" s="156"/>
      <c r="AZ152" s="156"/>
      <c r="BA152" s="156"/>
      <c r="BB152" s="156"/>
      <c r="BC152" s="156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Q152" s="83"/>
      <c r="BR152" s="83"/>
      <c r="BS152" s="83"/>
      <c r="BT152" s="14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3"/>
      <c r="CH152" s="83"/>
      <c r="CI152" s="83"/>
      <c r="CJ152" s="96"/>
      <c r="CK152" s="96"/>
      <c r="CL152" s="96"/>
      <c r="CM152" s="96"/>
      <c r="CN152" s="96"/>
      <c r="CO152" s="96"/>
      <c r="CP152" s="96"/>
      <c r="CQ152" s="96"/>
      <c r="CR152" s="96"/>
      <c r="CS152" s="96"/>
      <c r="CT152" s="96"/>
      <c r="CU152" s="96"/>
      <c r="CV152" s="96"/>
      <c r="CW152" s="96"/>
      <c r="CX152" s="96"/>
      <c r="CY152" s="96"/>
      <c r="CZ152" s="96"/>
      <c r="DA152" s="96"/>
    </row>
    <row r="153" spans="1:105" s="5" customFormat="1" ht="15" hidden="1" customHeight="1" x14ac:dyDescent="0.2">
      <c r="A153" s="62" t="s">
        <v>33</v>
      </c>
      <c r="B153" s="62"/>
      <c r="C153" s="62"/>
      <c r="D153" s="62"/>
      <c r="E153" s="62"/>
      <c r="F153" s="62"/>
      <c r="G153" s="62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  <c r="X153" s="156"/>
      <c r="Y153" s="156"/>
      <c r="Z153" s="156"/>
      <c r="AA153" s="156"/>
      <c r="AB153" s="156"/>
      <c r="AC153" s="156"/>
      <c r="AD153" s="156"/>
      <c r="AE153" s="156"/>
      <c r="AF153" s="156"/>
      <c r="AG153" s="156"/>
      <c r="AH153" s="156"/>
      <c r="AI153" s="156"/>
      <c r="AJ153" s="156"/>
      <c r="AK153" s="156"/>
      <c r="AL153" s="156"/>
      <c r="AM153" s="156"/>
      <c r="AN153" s="156"/>
      <c r="AO153" s="156"/>
      <c r="AP153" s="156"/>
      <c r="AQ153" s="156"/>
      <c r="AR153" s="156"/>
      <c r="AS153" s="156"/>
      <c r="AT153" s="156"/>
      <c r="AU153" s="156"/>
      <c r="AV153" s="156"/>
      <c r="AW153" s="156"/>
      <c r="AX153" s="156"/>
      <c r="AY153" s="156"/>
      <c r="AZ153" s="156"/>
      <c r="BA153" s="156"/>
      <c r="BB153" s="156"/>
      <c r="BC153" s="156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3"/>
      <c r="BR153" s="83"/>
      <c r="BS153" s="83"/>
      <c r="BT153" s="143"/>
      <c r="BU153" s="83"/>
      <c r="BV153" s="83"/>
      <c r="BW153" s="83"/>
      <c r="BX153" s="83"/>
      <c r="BY153" s="83"/>
      <c r="BZ153" s="83"/>
      <c r="CA153" s="83"/>
      <c r="CB153" s="83"/>
      <c r="CC153" s="83"/>
      <c r="CD153" s="83"/>
      <c r="CE153" s="83"/>
      <c r="CF153" s="83"/>
      <c r="CG153" s="83"/>
      <c r="CH153" s="83"/>
      <c r="CI153" s="83"/>
      <c r="CJ153" s="96"/>
      <c r="CK153" s="96"/>
      <c r="CL153" s="96"/>
      <c r="CM153" s="96"/>
      <c r="CN153" s="96"/>
      <c r="CO153" s="96"/>
      <c r="CP153" s="96"/>
      <c r="CQ153" s="96"/>
      <c r="CR153" s="96"/>
      <c r="CS153" s="96"/>
      <c r="CT153" s="96"/>
      <c r="CU153" s="96"/>
      <c r="CV153" s="96"/>
      <c r="CW153" s="96"/>
      <c r="CX153" s="96"/>
      <c r="CY153" s="96"/>
      <c r="CZ153" s="96"/>
      <c r="DA153" s="96"/>
    </row>
    <row r="154" spans="1:105" s="5" customFormat="1" ht="15" hidden="1" customHeight="1" x14ac:dyDescent="0.2">
      <c r="A154" s="62" t="s">
        <v>39</v>
      </c>
      <c r="B154" s="62"/>
      <c r="C154" s="62"/>
      <c r="D154" s="62"/>
      <c r="E154" s="62"/>
      <c r="F154" s="62"/>
      <c r="G154" s="62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Q154" s="83"/>
      <c r="BR154" s="83"/>
      <c r="BS154" s="83"/>
      <c r="BT154" s="83"/>
      <c r="BU154" s="83"/>
      <c r="BV154" s="83"/>
      <c r="BW154" s="83"/>
      <c r="BX154" s="83"/>
      <c r="BY154" s="83"/>
      <c r="BZ154" s="83"/>
      <c r="CA154" s="83"/>
      <c r="CB154" s="83"/>
      <c r="CC154" s="83"/>
      <c r="CD154" s="83"/>
      <c r="CE154" s="83"/>
      <c r="CF154" s="83"/>
      <c r="CG154" s="83"/>
      <c r="CH154" s="83"/>
      <c r="CI154" s="83"/>
      <c r="CJ154" s="96">
        <f>BD154*BT154</f>
        <v>0</v>
      </c>
      <c r="CK154" s="96"/>
      <c r="CL154" s="96"/>
      <c r="CM154" s="96"/>
      <c r="CN154" s="96"/>
      <c r="CO154" s="96"/>
      <c r="CP154" s="96"/>
      <c r="CQ154" s="96"/>
      <c r="CR154" s="96"/>
      <c r="CS154" s="96"/>
      <c r="CT154" s="96"/>
      <c r="CU154" s="96"/>
      <c r="CV154" s="96"/>
      <c r="CW154" s="96"/>
      <c r="CX154" s="96"/>
      <c r="CY154" s="96"/>
      <c r="CZ154" s="96"/>
      <c r="DA154" s="96"/>
    </row>
    <row r="155" spans="1:105" s="5" customFormat="1" ht="15" hidden="1" customHeight="1" x14ac:dyDescent="0.2">
      <c r="A155" s="62"/>
      <c r="B155" s="62"/>
      <c r="C155" s="62"/>
      <c r="D155" s="62"/>
      <c r="E155" s="62"/>
      <c r="F155" s="62"/>
      <c r="G155" s="62"/>
      <c r="H155" s="87" t="s">
        <v>12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8"/>
      <c r="BD155" s="83" t="s">
        <v>13</v>
      </c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 t="s">
        <v>13</v>
      </c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  <c r="CE155" s="83"/>
      <c r="CF155" s="83"/>
      <c r="CG155" s="83"/>
      <c r="CH155" s="83"/>
      <c r="CI155" s="83"/>
      <c r="CJ155" s="90">
        <f>SUM(CJ152:DA154)</f>
        <v>0</v>
      </c>
      <c r="CK155" s="83"/>
      <c r="CL155" s="83"/>
      <c r="CM155" s="83"/>
      <c r="CN155" s="83"/>
      <c r="CO155" s="83"/>
      <c r="CP155" s="83"/>
      <c r="CQ155" s="83"/>
      <c r="CR155" s="83"/>
      <c r="CS155" s="83"/>
      <c r="CT155" s="83"/>
      <c r="CU155" s="83"/>
      <c r="CV155" s="83"/>
      <c r="CW155" s="83"/>
      <c r="CX155" s="83"/>
      <c r="CY155" s="83"/>
      <c r="CZ155" s="83"/>
      <c r="DA155" s="83"/>
    </row>
    <row r="157" spans="1:105" s="6" customFormat="1" ht="14.25" x14ac:dyDescent="0.2">
      <c r="A157" s="73" t="s">
        <v>77</v>
      </c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</row>
    <row r="158" spans="1:105" ht="10.5" customHeight="1" x14ac:dyDescent="0.25"/>
    <row r="159" spans="1:105" s="3" customFormat="1" ht="42.75" customHeight="1" x14ac:dyDescent="0.2">
      <c r="A159" s="63" t="s">
        <v>0</v>
      </c>
      <c r="B159" s="64"/>
      <c r="C159" s="64"/>
      <c r="D159" s="64"/>
      <c r="E159" s="64"/>
      <c r="F159" s="64"/>
      <c r="G159" s="65"/>
      <c r="H159" s="63" t="s">
        <v>17</v>
      </c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5"/>
      <c r="BD159" s="63" t="s">
        <v>78</v>
      </c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5"/>
      <c r="BT159" s="63" t="s">
        <v>79</v>
      </c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5"/>
      <c r="CJ159" s="63" t="s">
        <v>80</v>
      </c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5"/>
    </row>
    <row r="160" spans="1:105" s="4" customFormat="1" ht="12.75" x14ac:dyDescent="0.2">
      <c r="A160" s="72">
        <v>1</v>
      </c>
      <c r="B160" s="72"/>
      <c r="C160" s="72"/>
      <c r="D160" s="72"/>
      <c r="E160" s="72"/>
      <c r="F160" s="72"/>
      <c r="G160" s="72"/>
      <c r="H160" s="72">
        <v>2</v>
      </c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>
        <v>3</v>
      </c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>
        <v>4</v>
      </c>
      <c r="BU160" s="72"/>
      <c r="BV160" s="72"/>
      <c r="BW160" s="72"/>
      <c r="BX160" s="72"/>
      <c r="BY160" s="72"/>
      <c r="BZ160" s="72"/>
      <c r="CA160" s="72"/>
      <c r="CB160" s="72"/>
      <c r="CC160" s="72"/>
      <c r="CD160" s="72"/>
      <c r="CE160" s="72"/>
      <c r="CF160" s="72"/>
      <c r="CG160" s="72"/>
      <c r="CH160" s="72"/>
      <c r="CI160" s="72"/>
      <c r="CJ160" s="72">
        <v>5</v>
      </c>
      <c r="CK160" s="72"/>
      <c r="CL160" s="72"/>
      <c r="CM160" s="72"/>
      <c r="CN160" s="72"/>
      <c r="CO160" s="72"/>
      <c r="CP160" s="72"/>
      <c r="CQ160" s="72"/>
      <c r="CR160" s="72"/>
      <c r="CS160" s="72"/>
      <c r="CT160" s="72"/>
      <c r="CU160" s="72"/>
      <c r="CV160" s="72"/>
      <c r="CW160" s="72"/>
      <c r="CX160" s="72"/>
      <c r="CY160" s="72"/>
      <c r="CZ160" s="72"/>
      <c r="DA160" s="72"/>
    </row>
    <row r="161" spans="1:105" s="5" customFormat="1" ht="12.75" x14ac:dyDescent="0.2">
      <c r="A161" s="62" t="s">
        <v>29</v>
      </c>
      <c r="B161" s="62"/>
      <c r="C161" s="62"/>
      <c r="D161" s="62"/>
      <c r="E161" s="62"/>
      <c r="F161" s="62"/>
      <c r="G161" s="62"/>
      <c r="H161" s="95" t="s">
        <v>171</v>
      </c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74"/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76"/>
      <c r="BT161" s="83"/>
      <c r="BU161" s="83"/>
      <c r="BV161" s="83"/>
      <c r="BW161" s="83"/>
      <c r="BX161" s="83"/>
      <c r="BY161" s="83"/>
      <c r="BZ161" s="83"/>
      <c r="CA161" s="83"/>
      <c r="CB161" s="83"/>
      <c r="CC161" s="83"/>
      <c r="CD161" s="83"/>
      <c r="CE161" s="83"/>
      <c r="CF161" s="83"/>
      <c r="CG161" s="83"/>
      <c r="CH161" s="83"/>
      <c r="CI161" s="83"/>
      <c r="CJ161" s="61">
        <v>30000</v>
      </c>
      <c r="CK161" s="61"/>
      <c r="CL161" s="61"/>
      <c r="CM161" s="61"/>
      <c r="CN161" s="61"/>
      <c r="CO161" s="61"/>
      <c r="CP161" s="61"/>
      <c r="CQ161" s="61"/>
      <c r="CR161" s="61"/>
      <c r="CS161" s="61"/>
      <c r="CT161" s="61"/>
      <c r="CU161" s="61"/>
      <c r="CV161" s="61"/>
      <c r="CW161" s="61"/>
      <c r="CX161" s="61"/>
      <c r="CY161" s="61"/>
      <c r="CZ161" s="61"/>
      <c r="DA161" s="61"/>
    </row>
    <row r="162" spans="1:105" s="5" customFormat="1" ht="12.75" x14ac:dyDescent="0.2">
      <c r="A162" s="62" t="s">
        <v>33</v>
      </c>
      <c r="B162" s="62"/>
      <c r="C162" s="62"/>
      <c r="D162" s="62"/>
      <c r="E162" s="62"/>
      <c r="F162" s="62"/>
      <c r="G162" s="62"/>
      <c r="H162" s="95" t="s">
        <v>167</v>
      </c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74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6"/>
      <c r="BT162" s="83"/>
      <c r="BU162" s="83"/>
      <c r="BV162" s="83"/>
      <c r="BW162" s="83"/>
      <c r="BX162" s="83"/>
      <c r="BY162" s="83"/>
      <c r="BZ162" s="83"/>
      <c r="CA162" s="83"/>
      <c r="CB162" s="83"/>
      <c r="CC162" s="83"/>
      <c r="CD162" s="83"/>
      <c r="CE162" s="83"/>
      <c r="CF162" s="83"/>
      <c r="CG162" s="83"/>
      <c r="CH162" s="83"/>
      <c r="CI162" s="83"/>
      <c r="CJ162" s="61">
        <v>57980</v>
      </c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61"/>
      <c r="DA162" s="61"/>
    </row>
    <row r="163" spans="1:105" s="5" customFormat="1" ht="12.75" x14ac:dyDescent="0.2">
      <c r="A163" s="62" t="s">
        <v>39</v>
      </c>
      <c r="B163" s="62"/>
      <c r="C163" s="62"/>
      <c r="D163" s="62"/>
      <c r="E163" s="62"/>
      <c r="F163" s="62"/>
      <c r="G163" s="62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74"/>
      <c r="BE163" s="75"/>
      <c r="BF163" s="75"/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75"/>
      <c r="BR163" s="75"/>
      <c r="BS163" s="76"/>
      <c r="BT163" s="83"/>
      <c r="BU163" s="83"/>
      <c r="BV163" s="83"/>
      <c r="BW163" s="83"/>
      <c r="BX163" s="83"/>
      <c r="BY163" s="83"/>
      <c r="BZ163" s="83"/>
      <c r="CA163" s="83"/>
      <c r="CB163" s="83"/>
      <c r="CC163" s="83"/>
      <c r="CD163" s="83"/>
      <c r="CE163" s="83"/>
      <c r="CF163" s="83"/>
      <c r="CG163" s="83"/>
      <c r="CH163" s="83"/>
      <c r="CI163" s="83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</row>
    <row r="164" spans="1:105" s="5" customFormat="1" ht="15" customHeight="1" x14ac:dyDescent="0.2">
      <c r="A164" s="62"/>
      <c r="B164" s="62"/>
      <c r="C164" s="62"/>
      <c r="D164" s="62"/>
      <c r="E164" s="62"/>
      <c r="F164" s="62"/>
      <c r="G164" s="62"/>
      <c r="H164" s="87" t="s">
        <v>12</v>
      </c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8"/>
      <c r="BD164" s="83" t="s">
        <v>13</v>
      </c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Q164" s="83"/>
      <c r="BR164" s="83"/>
      <c r="BS164" s="83"/>
      <c r="BT164" s="83" t="s">
        <v>13</v>
      </c>
      <c r="BU164" s="83"/>
      <c r="BV164" s="83"/>
      <c r="BW164" s="83"/>
      <c r="BX164" s="83"/>
      <c r="BY164" s="83"/>
      <c r="BZ164" s="83"/>
      <c r="CA164" s="83"/>
      <c r="CB164" s="83"/>
      <c r="CC164" s="83"/>
      <c r="CD164" s="83"/>
      <c r="CE164" s="83"/>
      <c r="CF164" s="83"/>
      <c r="CG164" s="83"/>
      <c r="CH164" s="83"/>
      <c r="CI164" s="83"/>
      <c r="CJ164" s="161">
        <f>SUM(CJ161:DA163)</f>
        <v>87980</v>
      </c>
      <c r="CK164" s="113"/>
      <c r="CL164" s="113"/>
      <c r="CM164" s="113"/>
      <c r="CN164" s="113"/>
      <c r="CO164" s="113"/>
      <c r="CP164" s="113"/>
      <c r="CQ164" s="113"/>
      <c r="CR164" s="113"/>
      <c r="CS164" s="113"/>
      <c r="CT164" s="113"/>
      <c r="CU164" s="113"/>
      <c r="CV164" s="113"/>
      <c r="CW164" s="113"/>
      <c r="CX164" s="113"/>
      <c r="CY164" s="113"/>
      <c r="CZ164" s="113"/>
      <c r="DA164" s="113"/>
    </row>
    <row r="166" spans="1:105" s="6" customFormat="1" ht="20.25" customHeight="1" x14ac:dyDescent="0.2">
      <c r="A166" s="162" t="s">
        <v>81</v>
      </c>
      <c r="B166" s="162"/>
      <c r="C166" s="162"/>
      <c r="D166" s="162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  <c r="AA166" s="162"/>
      <c r="AB166" s="162"/>
      <c r="AC166" s="162"/>
      <c r="AD166" s="162"/>
      <c r="AE166" s="162"/>
      <c r="AF166" s="162"/>
      <c r="AG166" s="162"/>
      <c r="AH166" s="162"/>
      <c r="AI166" s="162"/>
      <c r="AJ166" s="162"/>
      <c r="AK166" s="162"/>
      <c r="AL166" s="162"/>
      <c r="AM166" s="162"/>
      <c r="AN166" s="162"/>
      <c r="AO166" s="162"/>
      <c r="AP166" s="162"/>
      <c r="AQ166" s="162"/>
      <c r="AR166" s="162"/>
      <c r="AS166" s="162"/>
      <c r="AT166" s="162"/>
      <c r="AU166" s="162"/>
      <c r="AV166" s="162"/>
      <c r="AW166" s="162"/>
      <c r="AX166" s="162"/>
      <c r="AY166" s="162"/>
      <c r="AZ166" s="162"/>
      <c r="BA166" s="162"/>
      <c r="BB166" s="162"/>
      <c r="BC166" s="162"/>
      <c r="BD166" s="162"/>
      <c r="BE166" s="162"/>
      <c r="BF166" s="162"/>
      <c r="BG166" s="162"/>
      <c r="BH166" s="162"/>
      <c r="BI166" s="162"/>
      <c r="BJ166" s="162"/>
      <c r="BK166" s="162"/>
      <c r="BL166" s="162"/>
      <c r="BM166" s="162"/>
      <c r="BN166" s="162"/>
      <c r="BO166" s="162"/>
      <c r="BP166" s="162"/>
      <c r="BQ166" s="162"/>
      <c r="BR166" s="162"/>
      <c r="BS166" s="162"/>
      <c r="BT166" s="162"/>
      <c r="BU166" s="162"/>
      <c r="BV166" s="162"/>
      <c r="BW166" s="162"/>
      <c r="BX166" s="162"/>
      <c r="BY166" s="162"/>
      <c r="BZ166" s="162"/>
      <c r="CA166" s="162"/>
      <c r="CB166" s="162"/>
      <c r="CC166" s="162"/>
      <c r="CD166" s="162"/>
      <c r="CE166" s="162"/>
      <c r="CF166" s="162"/>
      <c r="CG166" s="162"/>
      <c r="CH166" s="162"/>
      <c r="CI166" s="162"/>
      <c r="CJ166" s="162"/>
      <c r="CK166" s="162"/>
      <c r="CL166" s="162"/>
      <c r="CM166" s="162"/>
      <c r="CN166" s="162"/>
      <c r="CO166" s="162"/>
      <c r="CP166" s="162"/>
      <c r="CQ166" s="162"/>
      <c r="CR166" s="162"/>
      <c r="CS166" s="162"/>
      <c r="CT166" s="162"/>
      <c r="CU166" s="162"/>
      <c r="CV166" s="162"/>
      <c r="CW166" s="162"/>
      <c r="CX166" s="162"/>
      <c r="CY166" s="162"/>
      <c r="CZ166" s="162"/>
      <c r="DA166" s="162"/>
    </row>
    <row r="167" spans="1:105" ht="16.5" customHeight="1" x14ac:dyDescent="0.25"/>
    <row r="168" spans="1:105" ht="30" customHeight="1" x14ac:dyDescent="0.25">
      <c r="A168" s="63" t="s">
        <v>0</v>
      </c>
      <c r="B168" s="64"/>
      <c r="C168" s="64"/>
      <c r="D168" s="64"/>
      <c r="E168" s="64"/>
      <c r="F168" s="64"/>
      <c r="G168" s="65"/>
      <c r="H168" s="63" t="s">
        <v>17</v>
      </c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5"/>
      <c r="BT168" s="63" t="s">
        <v>83</v>
      </c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5"/>
      <c r="CJ168" s="63" t="s">
        <v>84</v>
      </c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5"/>
    </row>
    <row r="169" spans="1:105" s="1" customFormat="1" ht="12.75" x14ac:dyDescent="0.2">
      <c r="A169" s="72">
        <v>1</v>
      </c>
      <c r="B169" s="72"/>
      <c r="C169" s="72"/>
      <c r="D169" s="72"/>
      <c r="E169" s="72"/>
      <c r="F169" s="72"/>
      <c r="G169" s="72"/>
      <c r="H169" s="72">
        <v>2</v>
      </c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>
        <v>3</v>
      </c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>
        <v>4</v>
      </c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</row>
    <row r="170" spans="1:105" s="1" customFormat="1" ht="23.25" customHeight="1" x14ac:dyDescent="0.2">
      <c r="A170" s="62" t="s">
        <v>29</v>
      </c>
      <c r="B170" s="62"/>
      <c r="C170" s="62"/>
      <c r="D170" s="62"/>
      <c r="E170" s="62"/>
      <c r="F170" s="62"/>
      <c r="G170" s="62"/>
      <c r="H170" s="55" t="s">
        <v>166</v>
      </c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7"/>
      <c r="BT170" s="83"/>
      <c r="BU170" s="83"/>
      <c r="BV170" s="83"/>
      <c r="BW170" s="83"/>
      <c r="BX170" s="83"/>
      <c r="BY170" s="83"/>
      <c r="BZ170" s="83"/>
      <c r="CA170" s="83"/>
      <c r="CB170" s="83"/>
      <c r="CC170" s="83"/>
      <c r="CD170" s="83"/>
      <c r="CE170" s="83"/>
      <c r="CF170" s="83"/>
      <c r="CG170" s="83"/>
      <c r="CH170" s="83"/>
      <c r="CI170" s="83"/>
      <c r="CJ170" s="61">
        <v>309840</v>
      </c>
      <c r="CK170" s="61"/>
      <c r="CL170" s="61"/>
      <c r="CM170" s="61"/>
      <c r="CN170" s="61"/>
      <c r="CO170" s="61"/>
      <c r="CP170" s="61"/>
      <c r="CQ170" s="61"/>
      <c r="CR170" s="61"/>
      <c r="CS170" s="61"/>
      <c r="CT170" s="61"/>
      <c r="CU170" s="61"/>
      <c r="CV170" s="61"/>
      <c r="CW170" s="61"/>
      <c r="CX170" s="61"/>
      <c r="CY170" s="61"/>
      <c r="CZ170" s="61"/>
      <c r="DA170" s="61"/>
    </row>
    <row r="171" spans="1:105" ht="20.25" customHeight="1" x14ac:dyDescent="0.25">
      <c r="A171" s="62" t="s">
        <v>33</v>
      </c>
      <c r="B171" s="62"/>
      <c r="C171" s="62"/>
      <c r="D171" s="62"/>
      <c r="E171" s="62"/>
      <c r="F171" s="62"/>
      <c r="G171" s="62"/>
      <c r="H171" s="55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7"/>
      <c r="BT171" s="83"/>
      <c r="BU171" s="83"/>
      <c r="BV171" s="83"/>
      <c r="BW171" s="83"/>
      <c r="BX171" s="83"/>
      <c r="BY171" s="83"/>
      <c r="BZ171" s="83"/>
      <c r="CA171" s="83"/>
      <c r="CB171" s="83"/>
      <c r="CC171" s="83"/>
      <c r="CD171" s="83"/>
      <c r="CE171" s="83"/>
      <c r="CF171" s="83"/>
      <c r="CG171" s="83"/>
      <c r="CH171" s="83"/>
      <c r="CI171" s="83"/>
      <c r="CJ171" s="61"/>
      <c r="CK171" s="61"/>
      <c r="CL171" s="61"/>
      <c r="CM171" s="61"/>
      <c r="CN171" s="61"/>
      <c r="CO171" s="61"/>
      <c r="CP171" s="61"/>
      <c r="CQ171" s="61"/>
      <c r="CR171" s="61"/>
      <c r="CS171" s="61"/>
      <c r="CT171" s="61"/>
      <c r="CU171" s="61"/>
      <c r="CV171" s="61"/>
      <c r="CW171" s="61"/>
      <c r="CX171" s="61"/>
      <c r="CY171" s="61"/>
      <c r="CZ171" s="61"/>
      <c r="DA171" s="61"/>
    </row>
    <row r="172" spans="1:105" ht="15" customHeight="1" x14ac:dyDescent="0.25">
      <c r="A172" s="62"/>
      <c r="B172" s="62"/>
      <c r="C172" s="62"/>
      <c r="D172" s="62"/>
      <c r="E172" s="62"/>
      <c r="F172" s="62"/>
      <c r="G172" s="62"/>
      <c r="H172" s="164" t="s">
        <v>12</v>
      </c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5"/>
      <c r="AC172" s="165"/>
      <c r="AD172" s="165"/>
      <c r="AE172" s="165"/>
      <c r="AF172" s="165"/>
      <c r="AG172" s="165"/>
      <c r="AH172" s="165"/>
      <c r="AI172" s="165"/>
      <c r="AJ172" s="165"/>
      <c r="AK172" s="165"/>
      <c r="AL172" s="165"/>
      <c r="AM172" s="165"/>
      <c r="AN172" s="165"/>
      <c r="AO172" s="165"/>
      <c r="AP172" s="165"/>
      <c r="AQ172" s="165"/>
      <c r="AR172" s="165"/>
      <c r="AS172" s="165"/>
      <c r="AT172" s="165"/>
      <c r="AU172" s="165"/>
      <c r="AV172" s="165"/>
      <c r="AW172" s="165"/>
      <c r="AX172" s="165"/>
      <c r="AY172" s="165"/>
      <c r="AZ172" s="165"/>
      <c r="BA172" s="165"/>
      <c r="BB172" s="165"/>
      <c r="BC172" s="165"/>
      <c r="BD172" s="165"/>
      <c r="BE172" s="165"/>
      <c r="BF172" s="165"/>
      <c r="BG172" s="165"/>
      <c r="BH172" s="165"/>
      <c r="BI172" s="165"/>
      <c r="BJ172" s="165"/>
      <c r="BK172" s="165"/>
      <c r="BL172" s="165"/>
      <c r="BM172" s="165"/>
      <c r="BN172" s="165"/>
      <c r="BO172" s="165"/>
      <c r="BP172" s="165"/>
      <c r="BQ172" s="165"/>
      <c r="BR172" s="165"/>
      <c r="BS172" s="166"/>
      <c r="BT172" s="83" t="s">
        <v>13</v>
      </c>
      <c r="BU172" s="83"/>
      <c r="BV172" s="83"/>
      <c r="BW172" s="83"/>
      <c r="BX172" s="83"/>
      <c r="BY172" s="83"/>
      <c r="BZ172" s="83"/>
      <c r="CA172" s="83"/>
      <c r="CB172" s="83"/>
      <c r="CC172" s="83"/>
      <c r="CD172" s="83"/>
      <c r="CE172" s="83"/>
      <c r="CF172" s="83"/>
      <c r="CG172" s="83"/>
      <c r="CH172" s="83"/>
      <c r="CI172" s="83"/>
      <c r="CJ172" s="96">
        <f>SUM(CJ170:DA171)</f>
        <v>309840</v>
      </c>
      <c r="CK172" s="96"/>
      <c r="CL172" s="96"/>
      <c r="CM172" s="96"/>
      <c r="CN172" s="96"/>
      <c r="CO172" s="96"/>
      <c r="CP172" s="96"/>
      <c r="CQ172" s="96"/>
      <c r="CR172" s="96"/>
      <c r="CS172" s="96"/>
      <c r="CT172" s="96"/>
      <c r="CU172" s="96"/>
      <c r="CV172" s="96"/>
      <c r="CW172" s="96"/>
      <c r="CX172" s="96"/>
      <c r="CY172" s="96"/>
      <c r="CZ172" s="96"/>
      <c r="DA172" s="96"/>
    </row>
    <row r="173" spans="1:105" ht="15" customHeight="1" x14ac:dyDescent="0.25">
      <c r="A173" s="14"/>
      <c r="B173" s="14"/>
      <c r="C173" s="14"/>
      <c r="D173" s="14"/>
      <c r="E173" s="14"/>
      <c r="F173" s="14"/>
      <c r="G173" s="14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</row>
    <row r="174" spans="1:105" s="6" customFormat="1" ht="28.5" hidden="1" customHeight="1" x14ac:dyDescent="0.2">
      <c r="A174" s="167" t="s">
        <v>85</v>
      </c>
      <c r="B174" s="167"/>
      <c r="C174" s="167"/>
      <c r="D174" s="167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7"/>
      <c r="BQ174" s="167"/>
      <c r="BR174" s="167"/>
      <c r="BS174" s="167"/>
      <c r="BT174" s="167"/>
      <c r="BU174" s="167"/>
      <c r="BV174" s="167"/>
      <c r="BW174" s="167"/>
      <c r="BX174" s="167"/>
      <c r="BY174" s="167"/>
      <c r="BZ174" s="167"/>
      <c r="CA174" s="167"/>
      <c r="CB174" s="167"/>
      <c r="CC174" s="167"/>
      <c r="CD174" s="167"/>
      <c r="CE174" s="167"/>
      <c r="CF174" s="167"/>
      <c r="CG174" s="167"/>
      <c r="CH174" s="167"/>
      <c r="CI174" s="167"/>
      <c r="CJ174" s="167"/>
      <c r="CK174" s="167"/>
      <c r="CL174" s="167"/>
      <c r="CM174" s="167"/>
      <c r="CN174" s="167"/>
      <c r="CO174" s="167"/>
      <c r="CP174" s="167"/>
      <c r="CQ174" s="167"/>
      <c r="CR174" s="167"/>
      <c r="CS174" s="167"/>
      <c r="CT174" s="167"/>
      <c r="CU174" s="167"/>
      <c r="CV174" s="167"/>
      <c r="CW174" s="167"/>
      <c r="CX174" s="167"/>
      <c r="CY174" s="167"/>
      <c r="CZ174" s="167"/>
      <c r="DA174" s="167"/>
    </row>
    <row r="175" spans="1:105" s="3" customFormat="1" ht="30" hidden="1" customHeight="1" x14ac:dyDescent="0.2">
      <c r="A175" s="63" t="s">
        <v>0</v>
      </c>
      <c r="B175" s="64"/>
      <c r="C175" s="64"/>
      <c r="D175" s="64"/>
      <c r="E175" s="64"/>
      <c r="F175" s="64"/>
      <c r="G175" s="65"/>
      <c r="H175" s="63" t="s">
        <v>17</v>
      </c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5"/>
      <c r="BD175" s="63" t="s">
        <v>74</v>
      </c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5"/>
      <c r="BT175" s="63" t="s">
        <v>86</v>
      </c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5"/>
      <c r="CJ175" s="63" t="s">
        <v>87</v>
      </c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5"/>
    </row>
    <row r="176" spans="1:105" s="4" customFormat="1" ht="12.75" hidden="1" x14ac:dyDescent="0.2">
      <c r="A176" s="72"/>
      <c r="B176" s="72"/>
      <c r="C176" s="72"/>
      <c r="D176" s="72"/>
      <c r="E176" s="72"/>
      <c r="F176" s="72"/>
      <c r="G176" s="72"/>
      <c r="H176" s="72">
        <v>1</v>
      </c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>
        <v>2</v>
      </c>
      <c r="BE176" s="72"/>
      <c r="BF176" s="72"/>
      <c r="BG176" s="72"/>
      <c r="BH176" s="72"/>
      <c r="BI176" s="72"/>
      <c r="BJ176" s="72"/>
      <c r="BK176" s="72"/>
      <c r="BL176" s="72"/>
      <c r="BM176" s="72"/>
      <c r="BN176" s="72"/>
      <c r="BO176" s="72"/>
      <c r="BP176" s="72"/>
      <c r="BQ176" s="72"/>
      <c r="BR176" s="72"/>
      <c r="BS176" s="72"/>
      <c r="BT176" s="72">
        <v>3</v>
      </c>
      <c r="BU176" s="72"/>
      <c r="BV176" s="72"/>
      <c r="BW176" s="72"/>
      <c r="BX176" s="72"/>
      <c r="BY176" s="72"/>
      <c r="BZ176" s="72"/>
      <c r="CA176" s="72"/>
      <c r="CB176" s="72"/>
      <c r="CC176" s="72"/>
      <c r="CD176" s="72"/>
      <c r="CE176" s="72"/>
      <c r="CF176" s="72"/>
      <c r="CG176" s="72"/>
      <c r="CH176" s="72"/>
      <c r="CI176" s="72"/>
      <c r="CJ176" s="72">
        <v>4</v>
      </c>
      <c r="CK176" s="72"/>
      <c r="CL176" s="72"/>
      <c r="CM176" s="72"/>
      <c r="CN176" s="72"/>
      <c r="CO176" s="72"/>
      <c r="CP176" s="72"/>
      <c r="CQ176" s="72"/>
      <c r="CR176" s="72"/>
      <c r="CS176" s="72"/>
      <c r="CT176" s="72"/>
      <c r="CU176" s="72"/>
      <c r="CV176" s="72"/>
      <c r="CW176" s="72"/>
      <c r="CX176" s="72"/>
      <c r="CY176" s="72"/>
      <c r="CZ176" s="72"/>
      <c r="DA176" s="72"/>
    </row>
    <row r="177" spans="1:105" s="5" customFormat="1" ht="18.75" hidden="1" customHeight="1" x14ac:dyDescent="0.2">
      <c r="A177" s="62" t="s">
        <v>29</v>
      </c>
      <c r="B177" s="62"/>
      <c r="C177" s="62"/>
      <c r="D177" s="62"/>
      <c r="E177" s="62"/>
      <c r="F177" s="62"/>
      <c r="G177" s="62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95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  <c r="BO177" s="83"/>
      <c r="BP177" s="83"/>
      <c r="BQ177" s="83"/>
      <c r="BR177" s="83"/>
      <c r="BS177" s="83"/>
      <c r="BT177" s="83"/>
      <c r="BU177" s="83"/>
      <c r="BV177" s="83"/>
      <c r="BW177" s="83"/>
      <c r="BX177" s="83"/>
      <c r="BY177" s="83"/>
      <c r="BZ177" s="83"/>
      <c r="CA177" s="83"/>
      <c r="CB177" s="83"/>
      <c r="CC177" s="83"/>
      <c r="CD177" s="83"/>
      <c r="CE177" s="83"/>
      <c r="CF177" s="83"/>
      <c r="CG177" s="83"/>
      <c r="CH177" s="83"/>
      <c r="CI177" s="83"/>
      <c r="CJ177" s="187"/>
      <c r="CK177" s="187"/>
      <c r="CL177" s="187"/>
      <c r="CM177" s="187"/>
      <c r="CN177" s="187"/>
      <c r="CO177" s="187"/>
      <c r="CP177" s="187"/>
      <c r="CQ177" s="187"/>
      <c r="CR177" s="187"/>
      <c r="CS177" s="187"/>
      <c r="CT177" s="187"/>
      <c r="CU177" s="187"/>
      <c r="CV177" s="187"/>
      <c r="CW177" s="187"/>
      <c r="CX177" s="187"/>
      <c r="CY177" s="187"/>
      <c r="CZ177" s="187"/>
      <c r="DA177" s="187"/>
    </row>
    <row r="178" spans="1:105" s="5" customFormat="1" ht="15.75" hidden="1" customHeight="1" x14ac:dyDescent="0.2">
      <c r="A178" s="52" t="s">
        <v>33</v>
      </c>
      <c r="B178" s="53"/>
      <c r="C178" s="53"/>
      <c r="D178" s="53"/>
      <c r="E178" s="53"/>
      <c r="F178" s="53"/>
      <c r="G178" s="54"/>
      <c r="H178" s="55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7"/>
      <c r="BD178" s="58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59"/>
      <c r="BQ178" s="59"/>
      <c r="BR178" s="59"/>
      <c r="BS178" s="60"/>
      <c r="BT178" s="58"/>
      <c r="BU178" s="59"/>
      <c r="BV178" s="59"/>
      <c r="BW178" s="59"/>
      <c r="BX178" s="59"/>
      <c r="BY178" s="59"/>
      <c r="BZ178" s="59"/>
      <c r="CA178" s="59"/>
      <c r="CB178" s="59"/>
      <c r="CC178" s="59"/>
      <c r="CD178" s="59"/>
      <c r="CE178" s="59"/>
      <c r="CF178" s="59"/>
      <c r="CG178" s="59"/>
      <c r="CH178" s="59"/>
      <c r="CI178" s="60"/>
      <c r="CJ178" s="184"/>
      <c r="CK178" s="185"/>
      <c r="CL178" s="185"/>
      <c r="CM178" s="185"/>
      <c r="CN178" s="185"/>
      <c r="CO178" s="185"/>
      <c r="CP178" s="185"/>
      <c r="CQ178" s="185"/>
      <c r="CR178" s="185"/>
      <c r="CS178" s="185"/>
      <c r="CT178" s="185"/>
      <c r="CU178" s="185"/>
      <c r="CV178" s="185"/>
      <c r="CW178" s="185"/>
      <c r="CX178" s="185"/>
      <c r="CY178" s="185"/>
      <c r="CZ178" s="185"/>
      <c r="DA178" s="186"/>
    </row>
    <row r="179" spans="1:105" s="5" customFormat="1" ht="17.25" hidden="1" customHeight="1" x14ac:dyDescent="0.2">
      <c r="A179" s="52" t="s">
        <v>39</v>
      </c>
      <c r="B179" s="53"/>
      <c r="C179" s="53"/>
      <c r="D179" s="53"/>
      <c r="E179" s="53"/>
      <c r="F179" s="53"/>
      <c r="G179" s="54"/>
      <c r="H179" s="55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7"/>
      <c r="BD179" s="58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59"/>
      <c r="BS179" s="60"/>
      <c r="BT179" s="58"/>
      <c r="BU179" s="59"/>
      <c r="BV179" s="59"/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  <c r="CG179" s="59"/>
      <c r="CH179" s="59"/>
      <c r="CI179" s="60"/>
      <c r="CJ179" s="184"/>
      <c r="CK179" s="185"/>
      <c r="CL179" s="185"/>
      <c r="CM179" s="185"/>
      <c r="CN179" s="185"/>
      <c r="CO179" s="185"/>
      <c r="CP179" s="185"/>
      <c r="CQ179" s="185"/>
      <c r="CR179" s="185"/>
      <c r="CS179" s="185"/>
      <c r="CT179" s="185"/>
      <c r="CU179" s="185"/>
      <c r="CV179" s="185"/>
      <c r="CW179" s="185"/>
      <c r="CX179" s="185"/>
      <c r="CY179" s="185"/>
      <c r="CZ179" s="185"/>
      <c r="DA179" s="186"/>
    </row>
    <row r="180" spans="1:105" s="5" customFormat="1" ht="16.5" hidden="1" customHeight="1" x14ac:dyDescent="0.2">
      <c r="A180" s="52" t="s">
        <v>93</v>
      </c>
      <c r="B180" s="53"/>
      <c r="C180" s="53"/>
      <c r="D180" s="53"/>
      <c r="E180" s="53"/>
      <c r="F180" s="53"/>
      <c r="G180" s="54"/>
      <c r="H180" s="55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7"/>
      <c r="BD180" s="58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9"/>
      <c r="BS180" s="60"/>
      <c r="BT180" s="58"/>
      <c r="BU180" s="59"/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CF180" s="59"/>
      <c r="CG180" s="59"/>
      <c r="CH180" s="59"/>
      <c r="CI180" s="60"/>
      <c r="CJ180" s="184"/>
      <c r="CK180" s="185"/>
      <c r="CL180" s="185"/>
      <c r="CM180" s="185"/>
      <c r="CN180" s="185"/>
      <c r="CO180" s="185"/>
      <c r="CP180" s="185"/>
      <c r="CQ180" s="185"/>
      <c r="CR180" s="185"/>
      <c r="CS180" s="185"/>
      <c r="CT180" s="185"/>
      <c r="CU180" s="185"/>
      <c r="CV180" s="185"/>
      <c r="CW180" s="185"/>
      <c r="CX180" s="185"/>
      <c r="CY180" s="185"/>
      <c r="CZ180" s="185"/>
      <c r="DA180" s="186"/>
    </row>
    <row r="181" spans="1:105" s="5" customFormat="1" ht="15.75" hidden="1" customHeight="1" x14ac:dyDescent="0.2">
      <c r="A181" s="52" t="s">
        <v>94</v>
      </c>
      <c r="B181" s="53"/>
      <c r="C181" s="53"/>
      <c r="D181" s="53"/>
      <c r="E181" s="53"/>
      <c r="F181" s="53"/>
      <c r="G181" s="54"/>
      <c r="H181" s="55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7"/>
      <c r="BD181" s="58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60"/>
      <c r="BT181" s="58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  <c r="CG181" s="59"/>
      <c r="CH181" s="59"/>
      <c r="CI181" s="60"/>
      <c r="CJ181" s="46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8"/>
    </row>
    <row r="182" spans="1:105" s="5" customFormat="1" ht="15" hidden="1" customHeight="1" x14ac:dyDescent="0.2">
      <c r="A182" s="62"/>
      <c r="B182" s="62"/>
      <c r="C182" s="62"/>
      <c r="D182" s="62"/>
      <c r="E182" s="62"/>
      <c r="F182" s="62"/>
      <c r="G182" s="62"/>
      <c r="H182" s="87" t="s">
        <v>12</v>
      </c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8"/>
      <c r="BD182" s="83"/>
      <c r="BE182" s="83"/>
      <c r="BF182" s="83"/>
      <c r="BG182" s="83"/>
      <c r="BH182" s="83"/>
      <c r="BI182" s="83"/>
      <c r="BJ182" s="83"/>
      <c r="BK182" s="83"/>
      <c r="BL182" s="83"/>
      <c r="BM182" s="83"/>
      <c r="BN182" s="83"/>
      <c r="BO182" s="83"/>
      <c r="BP182" s="83"/>
      <c r="BQ182" s="83"/>
      <c r="BR182" s="83"/>
      <c r="BS182" s="83"/>
      <c r="BT182" s="83" t="s">
        <v>13</v>
      </c>
      <c r="BU182" s="83"/>
      <c r="BV182" s="83"/>
      <c r="BW182" s="83"/>
      <c r="BX182" s="83"/>
      <c r="BY182" s="83"/>
      <c r="BZ182" s="83"/>
      <c r="CA182" s="83"/>
      <c r="CB182" s="83"/>
      <c r="CC182" s="83"/>
      <c r="CD182" s="83"/>
      <c r="CE182" s="83"/>
      <c r="CF182" s="83"/>
      <c r="CG182" s="83"/>
      <c r="CH182" s="83"/>
      <c r="CI182" s="83"/>
      <c r="CJ182" s="161">
        <f>SUM(CJ177:DA181)</f>
        <v>0</v>
      </c>
      <c r="CK182" s="113"/>
      <c r="CL182" s="113"/>
      <c r="CM182" s="113"/>
      <c r="CN182" s="113"/>
      <c r="CO182" s="113"/>
      <c r="CP182" s="113"/>
      <c r="CQ182" s="113"/>
      <c r="CR182" s="113"/>
      <c r="CS182" s="113"/>
      <c r="CT182" s="113"/>
      <c r="CU182" s="113"/>
      <c r="CV182" s="113"/>
      <c r="CW182" s="113"/>
      <c r="CX182" s="113"/>
      <c r="CY182" s="113"/>
      <c r="CZ182" s="113"/>
      <c r="DA182" s="113"/>
    </row>
    <row r="183" spans="1:105" ht="15" hidden="1" customHeight="1" x14ac:dyDescent="0.25">
      <c r="A183" s="14"/>
      <c r="B183" s="14"/>
      <c r="C183" s="14"/>
      <c r="D183" s="14"/>
      <c r="E183" s="14"/>
      <c r="F183" s="14"/>
      <c r="G183" s="14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</row>
    <row r="184" spans="1:105" ht="12" hidden="1" customHeight="1" x14ac:dyDescent="0.25">
      <c r="CW184" s="22"/>
    </row>
    <row r="185" spans="1:105" ht="12" hidden="1" customHeight="1" x14ac:dyDescent="0.25"/>
    <row r="186" spans="1:105" ht="15.75" customHeight="1" x14ac:dyDescent="0.25">
      <c r="A186" s="169" t="s">
        <v>130</v>
      </c>
      <c r="B186" s="169"/>
      <c r="C186" s="169"/>
      <c r="D186" s="169"/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169"/>
      <c r="T186" s="169"/>
      <c r="U186" s="169"/>
      <c r="V186" s="169"/>
      <c r="W186" s="169"/>
      <c r="X186" s="169"/>
      <c r="Y186" s="169"/>
      <c r="Z186" s="169"/>
      <c r="AA186" s="169"/>
      <c r="AB186" s="169"/>
      <c r="AC186" s="169"/>
      <c r="AD186" s="169"/>
      <c r="AE186" s="169"/>
      <c r="AF186" s="169"/>
      <c r="AG186" s="169"/>
      <c r="AH186" s="169"/>
      <c r="AI186" s="169"/>
      <c r="AJ186" s="169"/>
      <c r="AK186" s="169"/>
      <c r="AL186" s="169"/>
      <c r="AM186" s="169"/>
      <c r="AN186" s="169"/>
      <c r="AO186" s="169"/>
      <c r="AP186" s="169"/>
      <c r="AQ186" s="169"/>
      <c r="AR186" s="169"/>
      <c r="AS186" s="169"/>
      <c r="AT186" s="169"/>
      <c r="AU186" s="169"/>
      <c r="AV186" s="169"/>
      <c r="AW186" s="169"/>
      <c r="AX186" s="169"/>
      <c r="AY186" s="169"/>
      <c r="AZ186" s="169"/>
      <c r="BA186" s="169"/>
      <c r="BB186" s="169"/>
      <c r="BC186" s="169"/>
      <c r="BD186" s="169"/>
      <c r="BE186" s="169"/>
      <c r="BF186" s="169"/>
      <c r="BG186" s="169"/>
      <c r="BH186" s="169"/>
      <c r="BI186" s="169"/>
      <c r="BJ186" s="169"/>
      <c r="BK186" s="169"/>
      <c r="BL186" s="169"/>
      <c r="BM186" s="169"/>
      <c r="BN186" s="169"/>
      <c r="BO186" s="169"/>
      <c r="BP186" s="169"/>
      <c r="BQ186" s="169"/>
      <c r="BR186" s="169"/>
      <c r="BS186" s="169"/>
      <c r="BT186" s="169"/>
      <c r="BU186" s="169"/>
      <c r="BV186" s="169"/>
      <c r="BW186" s="169"/>
      <c r="BX186" s="169"/>
      <c r="BY186" s="169"/>
      <c r="BZ186" s="169"/>
      <c r="CA186" s="169"/>
      <c r="CB186" s="169"/>
      <c r="CC186" s="169"/>
      <c r="CD186" s="169"/>
      <c r="CE186" s="169"/>
      <c r="CF186" s="169"/>
      <c r="CG186" s="169"/>
      <c r="CH186" s="169"/>
      <c r="CI186" s="169"/>
      <c r="CJ186" s="169"/>
      <c r="CK186" s="169"/>
      <c r="CL186" s="169"/>
      <c r="CM186" s="169"/>
      <c r="CN186" s="169"/>
      <c r="CO186" s="169"/>
      <c r="CP186" s="169"/>
      <c r="CQ186" s="169"/>
      <c r="CR186" s="169"/>
      <c r="CS186" s="169"/>
      <c r="CT186" s="169"/>
      <c r="CU186" s="169"/>
      <c r="CV186" s="169"/>
      <c r="CW186" s="169"/>
      <c r="CX186" s="169"/>
      <c r="CY186" s="169"/>
      <c r="CZ186" s="169"/>
      <c r="DA186" s="169"/>
    </row>
    <row r="188" spans="1:105" ht="21" customHeight="1" x14ac:dyDescent="0.25">
      <c r="A188" s="169" t="s">
        <v>131</v>
      </c>
      <c r="B188" s="169"/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  <c r="AA188" s="169"/>
      <c r="AB188" s="169"/>
      <c r="AC188" s="169"/>
      <c r="AD188" s="169"/>
      <c r="AE188" s="169"/>
      <c r="AF188" s="169"/>
      <c r="AG188" s="169"/>
      <c r="AH188" s="169"/>
      <c r="AI188" s="169"/>
      <c r="AJ188" s="169"/>
      <c r="AK188" s="169"/>
      <c r="AL188" s="169"/>
      <c r="AM188" s="169"/>
      <c r="AN188" s="169"/>
      <c r="AO188" s="169"/>
      <c r="AP188" s="169"/>
      <c r="AQ188" s="169"/>
      <c r="AR188" s="169"/>
      <c r="AS188" s="169"/>
      <c r="AT188" s="169"/>
      <c r="AU188" s="169"/>
      <c r="AV188" s="169"/>
      <c r="AW188" s="169"/>
      <c r="AX188" s="169"/>
      <c r="AY188" s="169"/>
      <c r="AZ188" s="169"/>
      <c r="BA188" s="169"/>
      <c r="BB188" s="169"/>
      <c r="BC188" s="169"/>
      <c r="BD188" s="169"/>
      <c r="BE188" s="169"/>
      <c r="BF188" s="169"/>
      <c r="BG188" s="169"/>
      <c r="BH188" s="169"/>
      <c r="BI188" s="169"/>
      <c r="BJ188" s="169"/>
      <c r="BK188" s="169"/>
      <c r="BL188" s="169"/>
      <c r="BM188" s="169"/>
      <c r="BN188" s="169"/>
      <c r="BO188" s="169"/>
      <c r="BP188" s="169"/>
      <c r="BQ188" s="169"/>
      <c r="BR188" s="169"/>
      <c r="BS188" s="169"/>
      <c r="BT188" s="169"/>
      <c r="BU188" s="169"/>
      <c r="BV188" s="169"/>
      <c r="BW188" s="169"/>
      <c r="BX188" s="169"/>
      <c r="BY188" s="169"/>
      <c r="BZ188" s="169"/>
      <c r="CA188" s="169"/>
      <c r="CB188" s="169"/>
      <c r="CC188" s="169"/>
      <c r="CD188" s="169"/>
      <c r="CE188" s="169"/>
      <c r="CF188" s="169"/>
      <c r="CG188" s="169"/>
      <c r="CH188" s="169"/>
      <c r="CI188" s="169"/>
      <c r="CJ188" s="169"/>
      <c r="CK188" s="169"/>
      <c r="CL188" s="169"/>
      <c r="CM188" s="169"/>
      <c r="CN188" s="169"/>
      <c r="CO188" s="169"/>
      <c r="CP188" s="169"/>
      <c r="CQ188" s="169"/>
      <c r="CR188" s="169"/>
      <c r="CS188" s="169"/>
      <c r="CT188" s="169"/>
      <c r="CU188" s="169"/>
      <c r="CV188" s="169"/>
      <c r="CW188" s="169"/>
      <c r="CX188" s="169"/>
      <c r="CY188" s="169"/>
      <c r="CZ188" s="169"/>
      <c r="DA188" s="169"/>
    </row>
    <row r="189" spans="1:105" ht="16.5" customHeight="1" x14ac:dyDescent="0.25">
      <c r="A189" s="169"/>
      <c r="B189" s="169"/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  <c r="AA189" s="169"/>
      <c r="AB189" s="169"/>
      <c r="AC189" s="169"/>
      <c r="AD189" s="169"/>
      <c r="AE189" s="169"/>
      <c r="AF189" s="169"/>
      <c r="AG189" s="169"/>
      <c r="AH189" s="169"/>
      <c r="AI189" s="169"/>
      <c r="AJ189" s="169"/>
      <c r="AK189" s="169"/>
      <c r="AL189" s="169"/>
      <c r="AM189" s="169"/>
      <c r="AN189" s="169"/>
      <c r="AO189" s="169"/>
      <c r="AP189" s="169"/>
      <c r="AQ189" s="169"/>
      <c r="AR189" s="169"/>
      <c r="AS189" s="169"/>
      <c r="AT189" s="169"/>
      <c r="AU189" s="169"/>
      <c r="AV189" s="169"/>
      <c r="AW189" s="169"/>
      <c r="AX189" s="169"/>
      <c r="AY189" s="169"/>
      <c r="AZ189" s="169"/>
      <c r="BA189" s="169"/>
      <c r="BB189" s="169"/>
      <c r="BC189" s="169"/>
      <c r="BD189" s="169"/>
      <c r="BE189" s="169"/>
      <c r="BF189" s="169"/>
      <c r="BG189" s="169"/>
      <c r="BH189" s="169"/>
      <c r="BI189" s="169"/>
      <c r="BJ189" s="169"/>
      <c r="BK189" s="169"/>
      <c r="BL189" s="169"/>
      <c r="BM189" s="169"/>
      <c r="BN189" s="169"/>
      <c r="BO189" s="169"/>
      <c r="BP189" s="169"/>
      <c r="BQ189" s="169"/>
      <c r="BR189" s="169"/>
      <c r="BS189" s="169"/>
      <c r="BT189" s="169"/>
      <c r="BU189" s="169"/>
      <c r="BV189" s="169"/>
      <c r="BW189" s="169"/>
      <c r="BX189" s="169"/>
      <c r="BY189" s="169"/>
      <c r="BZ189" s="169"/>
      <c r="CA189" s="169"/>
      <c r="CB189" s="169"/>
      <c r="CC189" s="169"/>
      <c r="CD189" s="169"/>
      <c r="CE189" s="169"/>
      <c r="CF189" s="169"/>
      <c r="CG189" s="169"/>
      <c r="CH189" s="169"/>
      <c r="CI189" s="169"/>
      <c r="CJ189" s="169"/>
      <c r="CK189" s="169"/>
      <c r="CL189" s="169"/>
      <c r="CM189" s="169"/>
      <c r="CN189" s="169"/>
      <c r="CO189" s="169"/>
      <c r="CP189" s="169"/>
      <c r="CQ189" s="169"/>
      <c r="CR189" s="169"/>
      <c r="CS189" s="169"/>
      <c r="CT189" s="169"/>
      <c r="CU189" s="169"/>
      <c r="CV189" s="169"/>
      <c r="CW189" s="169"/>
      <c r="CX189" s="169"/>
      <c r="CY189" s="169"/>
      <c r="CZ189" s="169"/>
      <c r="DA189" s="169"/>
    </row>
  </sheetData>
  <mergeCells count="529">
    <mergeCell ref="CJ178:DA178"/>
    <mergeCell ref="A171:G171"/>
    <mergeCell ref="CJ179:DA179"/>
    <mergeCell ref="BT179:CI179"/>
    <mergeCell ref="BD179:BS179"/>
    <mergeCell ref="H179:BC179"/>
    <mergeCell ref="A179:G179"/>
    <mergeCell ref="H178:BC178"/>
    <mergeCell ref="BT178:CI178"/>
    <mergeCell ref="A176:G176"/>
    <mergeCell ref="CJ176:DA176"/>
    <mergeCell ref="A174:DA174"/>
    <mergeCell ref="A175:G175"/>
    <mergeCell ref="H175:BC175"/>
    <mergeCell ref="BD175:BS175"/>
    <mergeCell ref="H176:BC176"/>
    <mergeCell ref="BD176:BS176"/>
    <mergeCell ref="BT176:CI176"/>
    <mergeCell ref="BT168:CI168"/>
    <mergeCell ref="A177:G177"/>
    <mergeCell ref="H177:BC177"/>
    <mergeCell ref="BD177:BS177"/>
    <mergeCell ref="BT177:CI177"/>
    <mergeCell ref="CJ177:DA177"/>
    <mergeCell ref="CJ172:DA172"/>
    <mergeCell ref="H171:BS171"/>
    <mergeCell ref="A164:G164"/>
    <mergeCell ref="H164:BC164"/>
    <mergeCell ref="BD164:BS164"/>
    <mergeCell ref="A168:G168"/>
    <mergeCell ref="H168:BS168"/>
    <mergeCell ref="BT172:CI172"/>
    <mergeCell ref="A172:G172"/>
    <mergeCell ref="A170:G170"/>
    <mergeCell ref="A166:DA166"/>
    <mergeCell ref="BT171:CI171"/>
    <mergeCell ref="CJ171:DA171"/>
    <mergeCell ref="H169:BS169"/>
    <mergeCell ref="BT169:CI169"/>
    <mergeCell ref="BD181:BS181"/>
    <mergeCell ref="BT181:CI181"/>
    <mergeCell ref="CJ181:DA181"/>
    <mergeCell ref="A180:G180"/>
    <mergeCell ref="A189:DA189"/>
    <mergeCell ref="X4:DA4"/>
    <mergeCell ref="A5:AO5"/>
    <mergeCell ref="AP5:DA5"/>
    <mergeCell ref="A11:F11"/>
    <mergeCell ref="G11:AD11"/>
    <mergeCell ref="AE11:BC11"/>
    <mergeCell ref="BD11:BS11"/>
    <mergeCell ref="A22:F22"/>
    <mergeCell ref="G22:AD22"/>
    <mergeCell ref="AE22:AY22"/>
    <mergeCell ref="CJ20:DA20"/>
    <mergeCell ref="A182:G182"/>
    <mergeCell ref="H182:BC182"/>
    <mergeCell ref="BD182:BS182"/>
    <mergeCell ref="BT182:CI182"/>
    <mergeCell ref="CJ182:DA182"/>
    <mergeCell ref="A90:G90"/>
    <mergeCell ref="A181:G181"/>
    <mergeCell ref="X27:DA27"/>
    <mergeCell ref="A28:AO28"/>
    <mergeCell ref="AP28:DA28"/>
    <mergeCell ref="A84:DA84"/>
    <mergeCell ref="H180:BC180"/>
    <mergeCell ref="BD180:BS180"/>
    <mergeCell ref="BT180:CI180"/>
    <mergeCell ref="CJ180:DA180"/>
    <mergeCell ref="A178:G178"/>
    <mergeCell ref="BD178:BS178"/>
    <mergeCell ref="CJ164:DA164"/>
    <mergeCell ref="BT164:CI164"/>
    <mergeCell ref="A100:G100"/>
    <mergeCell ref="CE90:DA90"/>
    <mergeCell ref="BT90:CD90"/>
    <mergeCell ref="BD90:BS90"/>
    <mergeCell ref="H90:BC90"/>
    <mergeCell ref="BD91:BS91"/>
    <mergeCell ref="H91:BC91"/>
    <mergeCell ref="A91:G91"/>
    <mergeCell ref="A141:G141"/>
    <mergeCell ref="H141:AO141"/>
    <mergeCell ref="BV141:CK141"/>
    <mergeCell ref="CL141:DA141"/>
    <mergeCell ref="A101:G101"/>
    <mergeCell ref="H101:BC101"/>
    <mergeCell ref="A113:G113"/>
    <mergeCell ref="H102:BC102"/>
    <mergeCell ref="BD102:BS102"/>
    <mergeCell ref="A104:DA104"/>
    <mergeCell ref="H100:BC100"/>
    <mergeCell ref="H99:BC99"/>
    <mergeCell ref="BD99:BS99"/>
    <mergeCell ref="AP97:DA97"/>
    <mergeCell ref="A99:G99"/>
    <mergeCell ref="A102:G102"/>
    <mergeCell ref="CJ102:DA102"/>
    <mergeCell ref="BD101:BS101"/>
    <mergeCell ref="BT101:CI101"/>
    <mergeCell ref="BT102:CI102"/>
    <mergeCell ref="BT99:CI99"/>
    <mergeCell ref="CJ99:DA99"/>
    <mergeCell ref="BD100:BS100"/>
    <mergeCell ref="BT100:CI100"/>
    <mergeCell ref="CJ100:DA100"/>
    <mergeCell ref="X106:DA106"/>
    <mergeCell ref="BT109:CI109"/>
    <mergeCell ref="H113:BC113"/>
    <mergeCell ref="A107:AO107"/>
    <mergeCell ref="AP107:DA107"/>
    <mergeCell ref="A82:G82"/>
    <mergeCell ref="H82:BC82"/>
    <mergeCell ref="BD82:BS82"/>
    <mergeCell ref="BT82:CD82"/>
    <mergeCell ref="CE82:DA82"/>
    <mergeCell ref="BT91:CD91"/>
    <mergeCell ref="CE91:DA91"/>
    <mergeCell ref="X86:DA86"/>
    <mergeCell ref="A87:AO87"/>
    <mergeCell ref="AP87:DA87"/>
    <mergeCell ref="BT92:CD92"/>
    <mergeCell ref="CE92:DA92"/>
    <mergeCell ref="A94:DA94"/>
    <mergeCell ref="A97:AO97"/>
    <mergeCell ref="X96:DA96"/>
    <mergeCell ref="A92:G92"/>
    <mergeCell ref="H92:BC92"/>
    <mergeCell ref="BD92:BS92"/>
    <mergeCell ref="CJ101:DA101"/>
    <mergeCell ref="A89:G89"/>
    <mergeCell ref="H89:BC89"/>
    <mergeCell ref="BD89:BS89"/>
    <mergeCell ref="BT89:CD89"/>
    <mergeCell ref="CE89:DA89"/>
    <mergeCell ref="A80:G80"/>
    <mergeCell ref="H80:BC80"/>
    <mergeCell ref="BD80:BS80"/>
    <mergeCell ref="BT80:CD80"/>
    <mergeCell ref="CE80:DA80"/>
    <mergeCell ref="A81:G81"/>
    <mergeCell ref="H81:BC81"/>
    <mergeCell ref="BD81:BS81"/>
    <mergeCell ref="BT81:CD81"/>
    <mergeCell ref="CE81:DA81"/>
    <mergeCell ref="A79:G79"/>
    <mergeCell ref="H79:BC79"/>
    <mergeCell ref="BD79:BS79"/>
    <mergeCell ref="BT79:CD79"/>
    <mergeCell ref="CE79:DA79"/>
    <mergeCell ref="H68:BC68"/>
    <mergeCell ref="CE68:DA68"/>
    <mergeCell ref="A71:G71"/>
    <mergeCell ref="H71:BC71"/>
    <mergeCell ref="BD71:BS71"/>
    <mergeCell ref="X76:DA76"/>
    <mergeCell ref="BT71:CD71"/>
    <mergeCell ref="A70:G70"/>
    <mergeCell ref="H70:BC70"/>
    <mergeCell ref="BD70:BS70"/>
    <mergeCell ref="CE72:DA72"/>
    <mergeCell ref="BD72:BS72"/>
    <mergeCell ref="BT72:CD72"/>
    <mergeCell ref="A72:G72"/>
    <mergeCell ref="H72:BC72"/>
    <mergeCell ref="A74:DA74"/>
    <mergeCell ref="A77:AO77"/>
    <mergeCell ref="AP77:DA77"/>
    <mergeCell ref="A12:F12"/>
    <mergeCell ref="G10:AD10"/>
    <mergeCell ref="AE10:BC10"/>
    <mergeCell ref="BD10:BS10"/>
    <mergeCell ref="BT10:CI10"/>
    <mergeCell ref="CJ10:DA10"/>
    <mergeCell ref="CE71:DA71"/>
    <mergeCell ref="A62:DA62"/>
    <mergeCell ref="A66:AO66"/>
    <mergeCell ref="AP66:DA66"/>
    <mergeCell ref="A68:G68"/>
    <mergeCell ref="G12:AD12"/>
    <mergeCell ref="AE12:BC12"/>
    <mergeCell ref="BD12:BS12"/>
    <mergeCell ref="X17:DA17"/>
    <mergeCell ref="A18:AO18"/>
    <mergeCell ref="AP18:DA18"/>
    <mergeCell ref="AZ22:BQ22"/>
    <mergeCell ref="BR22:CI22"/>
    <mergeCell ref="CJ22:DA22"/>
    <mergeCell ref="A25:DA25"/>
    <mergeCell ref="A58:G58"/>
    <mergeCell ref="CJ57:DA57"/>
    <mergeCell ref="H58:BC58"/>
    <mergeCell ref="G8:AD8"/>
    <mergeCell ref="AE8:BC8"/>
    <mergeCell ref="A21:F21"/>
    <mergeCell ref="CJ21:DA21"/>
    <mergeCell ref="BR21:CI21"/>
    <mergeCell ref="BT8:CI8"/>
    <mergeCell ref="CJ8:DA8"/>
    <mergeCell ref="BD8:BS8"/>
    <mergeCell ref="BR20:CI20"/>
    <mergeCell ref="BT11:CI11"/>
    <mergeCell ref="CJ11:DA11"/>
    <mergeCell ref="G21:AD21"/>
    <mergeCell ref="AE21:AY21"/>
    <mergeCell ref="AZ21:BQ21"/>
    <mergeCell ref="A9:F9"/>
    <mergeCell ref="G9:AD9"/>
    <mergeCell ref="AE9:BC9"/>
    <mergeCell ref="BD9:BS9"/>
    <mergeCell ref="A15:DA15"/>
    <mergeCell ref="A20:F20"/>
    <mergeCell ref="A10:F10"/>
    <mergeCell ref="G20:AD20"/>
    <mergeCell ref="AE20:AY20"/>
    <mergeCell ref="AZ20:BQ20"/>
    <mergeCell ref="A2:DA2"/>
    <mergeCell ref="AE13:BC13"/>
    <mergeCell ref="BD13:BS13"/>
    <mergeCell ref="BT13:CI13"/>
    <mergeCell ref="BT9:CI9"/>
    <mergeCell ref="CJ9:DA9"/>
    <mergeCell ref="BD7:BS7"/>
    <mergeCell ref="BR23:CI23"/>
    <mergeCell ref="CJ23:DA23"/>
    <mergeCell ref="A23:F23"/>
    <mergeCell ref="G23:AD23"/>
    <mergeCell ref="AE23:AY23"/>
    <mergeCell ref="AZ23:BQ23"/>
    <mergeCell ref="BT12:CI12"/>
    <mergeCell ref="CJ12:DA12"/>
    <mergeCell ref="BT7:CI7"/>
    <mergeCell ref="CJ7:DA7"/>
    <mergeCell ref="CJ13:DA13"/>
    <mergeCell ref="G13:AD13"/>
    <mergeCell ref="A13:F13"/>
    <mergeCell ref="A7:F7"/>
    <mergeCell ref="G7:AD7"/>
    <mergeCell ref="AE7:BC7"/>
    <mergeCell ref="A8:F8"/>
    <mergeCell ref="A45:F45"/>
    <mergeCell ref="BW44:CL44"/>
    <mergeCell ref="CM44:DA44"/>
    <mergeCell ref="G45:BV45"/>
    <mergeCell ref="BW45:CL45"/>
    <mergeCell ref="CM45:DA45"/>
    <mergeCell ref="BW43:CL43"/>
    <mergeCell ref="BW41:CL41"/>
    <mergeCell ref="A41:F41"/>
    <mergeCell ref="H41:BV41"/>
    <mergeCell ref="CJ56:DA56"/>
    <mergeCell ref="H57:BC57"/>
    <mergeCell ref="BD57:BS57"/>
    <mergeCell ref="BT57:CI57"/>
    <mergeCell ref="A56:G56"/>
    <mergeCell ref="H56:BC56"/>
    <mergeCell ref="BD56:BS56"/>
    <mergeCell ref="BT56:CI56"/>
    <mergeCell ref="A48:DA48"/>
    <mergeCell ref="A51:DA51"/>
    <mergeCell ref="A54:AO54"/>
    <mergeCell ref="AP54:DA54"/>
    <mergeCell ref="X53:DA53"/>
    <mergeCell ref="A57:G57"/>
    <mergeCell ref="A31:F31"/>
    <mergeCell ref="G31:BV31"/>
    <mergeCell ref="BW31:CL31"/>
    <mergeCell ref="CM31:DA31"/>
    <mergeCell ref="CM43:DA43"/>
    <mergeCell ref="H44:BV44"/>
    <mergeCell ref="A42:F42"/>
    <mergeCell ref="H42:BV42"/>
    <mergeCell ref="BW42:CL42"/>
    <mergeCell ref="H43:BV43"/>
    <mergeCell ref="A37:F37"/>
    <mergeCell ref="H37:BV37"/>
    <mergeCell ref="BW37:CL37"/>
    <mergeCell ref="CM37:DA37"/>
    <mergeCell ref="CM41:DA41"/>
    <mergeCell ref="CM42:DA42"/>
    <mergeCell ref="A44:F44"/>
    <mergeCell ref="A43:F43"/>
    <mergeCell ref="A40:F40"/>
    <mergeCell ref="H40:BV40"/>
    <mergeCell ref="BW40:CL40"/>
    <mergeCell ref="CM40:DA40"/>
    <mergeCell ref="CM38:DA39"/>
    <mergeCell ref="H39:BV39"/>
    <mergeCell ref="A30:F30"/>
    <mergeCell ref="G30:BV30"/>
    <mergeCell ref="BW30:CL30"/>
    <mergeCell ref="CM30:DA30"/>
    <mergeCell ref="A32:F32"/>
    <mergeCell ref="A38:F39"/>
    <mergeCell ref="H38:BV38"/>
    <mergeCell ref="BW38:CL39"/>
    <mergeCell ref="H32:BV32"/>
    <mergeCell ref="BW32:CL32"/>
    <mergeCell ref="CM32:DA32"/>
    <mergeCell ref="A33:F34"/>
    <mergeCell ref="H33:BV33"/>
    <mergeCell ref="BW33:CL34"/>
    <mergeCell ref="CM33:DA34"/>
    <mergeCell ref="H34:BV34"/>
    <mergeCell ref="A35:F35"/>
    <mergeCell ref="H35:BV35"/>
    <mergeCell ref="BW35:CL35"/>
    <mergeCell ref="CM35:DA35"/>
    <mergeCell ref="A36:F36"/>
    <mergeCell ref="H36:BV36"/>
    <mergeCell ref="BW36:CL36"/>
    <mergeCell ref="CM36:DA36"/>
    <mergeCell ref="A59:G59"/>
    <mergeCell ref="A61:DA61"/>
    <mergeCell ref="X64:DA64"/>
    <mergeCell ref="H59:BC59"/>
    <mergeCell ref="BD59:BS59"/>
    <mergeCell ref="BT59:CI59"/>
    <mergeCell ref="CJ59:DA59"/>
    <mergeCell ref="BT70:CD70"/>
    <mergeCell ref="CE70:DA70"/>
    <mergeCell ref="A69:G69"/>
    <mergeCell ref="BD68:BS68"/>
    <mergeCell ref="BT68:CD68"/>
    <mergeCell ref="H69:BC69"/>
    <mergeCell ref="BD69:BS69"/>
    <mergeCell ref="BT69:CD69"/>
    <mergeCell ref="CE69:DA69"/>
    <mergeCell ref="A120:AO120"/>
    <mergeCell ref="AP120:DA120"/>
    <mergeCell ref="BT110:CI110"/>
    <mergeCell ref="CJ109:DA109"/>
    <mergeCell ref="CJ114:DA114"/>
    <mergeCell ref="A116:DA116"/>
    <mergeCell ref="H109:BC109"/>
    <mergeCell ref="BD113:BS113"/>
    <mergeCell ref="BT113:CI113"/>
    <mergeCell ref="A109:G109"/>
    <mergeCell ref="CJ111:DA111"/>
    <mergeCell ref="A114:G114"/>
    <mergeCell ref="H114:BC114"/>
    <mergeCell ref="BD114:BS114"/>
    <mergeCell ref="CJ110:DA110"/>
    <mergeCell ref="BD110:BS110"/>
    <mergeCell ref="A110:G110"/>
    <mergeCell ref="H110:BC110"/>
    <mergeCell ref="BD109:BS109"/>
    <mergeCell ref="BT114:CI114"/>
    <mergeCell ref="CJ113:DA113"/>
    <mergeCell ref="X118:DA118"/>
    <mergeCell ref="A112:G112"/>
    <mergeCell ref="H112:BC112"/>
    <mergeCell ref="CJ132:DA132"/>
    <mergeCell ref="BF127:BU127"/>
    <mergeCell ref="A133:G133"/>
    <mergeCell ref="H133:BC133"/>
    <mergeCell ref="AP125:BE125"/>
    <mergeCell ref="BD133:BS133"/>
    <mergeCell ref="BT133:CI133"/>
    <mergeCell ref="CJ133:DA133"/>
    <mergeCell ref="BT132:CI132"/>
    <mergeCell ref="CL125:DA125"/>
    <mergeCell ref="CL126:DA126"/>
    <mergeCell ref="AP126:BE126"/>
    <mergeCell ref="BF126:BU126"/>
    <mergeCell ref="A132:G132"/>
    <mergeCell ref="H132:BC132"/>
    <mergeCell ref="BD132:BS132"/>
    <mergeCell ref="A126:G126"/>
    <mergeCell ref="A130:DA130"/>
    <mergeCell ref="H126:AO126"/>
    <mergeCell ref="BV126:CK126"/>
    <mergeCell ref="BF125:BU125"/>
    <mergeCell ref="A125:G125"/>
    <mergeCell ref="H125:AO125"/>
    <mergeCell ref="BV127:CK127"/>
    <mergeCell ref="BV125:CK125"/>
    <mergeCell ref="A124:G124"/>
    <mergeCell ref="A122:DA122"/>
    <mergeCell ref="H124:AO124"/>
    <mergeCell ref="AP124:BE124"/>
    <mergeCell ref="BF124:BU124"/>
    <mergeCell ref="BV124:CK124"/>
    <mergeCell ref="CL124:DA124"/>
    <mergeCell ref="CL127:DA127"/>
    <mergeCell ref="A128:G128"/>
    <mergeCell ref="H128:AO128"/>
    <mergeCell ref="AP128:BE128"/>
    <mergeCell ref="BF128:BU128"/>
    <mergeCell ref="BV128:CK128"/>
    <mergeCell ref="CL128:DA128"/>
    <mergeCell ref="A127:G127"/>
    <mergeCell ref="H127:AO127"/>
    <mergeCell ref="AP127:BE127"/>
    <mergeCell ref="A137:DA137"/>
    <mergeCell ref="A139:G139"/>
    <mergeCell ref="H139:AO139"/>
    <mergeCell ref="AP139:BE139"/>
    <mergeCell ref="BF139:BU139"/>
    <mergeCell ref="BV139:CK139"/>
    <mergeCell ref="CJ134:DA134"/>
    <mergeCell ref="CJ135:DA135"/>
    <mergeCell ref="A134:G134"/>
    <mergeCell ref="H134:BC134"/>
    <mergeCell ref="BD134:BS134"/>
    <mergeCell ref="BT134:CI134"/>
    <mergeCell ref="H135:BC135"/>
    <mergeCell ref="BD135:BS135"/>
    <mergeCell ref="BT135:CI135"/>
    <mergeCell ref="A135:G135"/>
    <mergeCell ref="CL139:DA139"/>
    <mergeCell ref="BV140:CK140"/>
    <mergeCell ref="CL140:DA140"/>
    <mergeCell ref="BV144:CK144"/>
    <mergeCell ref="CL144:DA144"/>
    <mergeCell ref="A143:G143"/>
    <mergeCell ref="H143:AO143"/>
    <mergeCell ref="BF140:BU140"/>
    <mergeCell ref="CL143:DA143"/>
    <mergeCell ref="AP143:BE143"/>
    <mergeCell ref="BF143:BU143"/>
    <mergeCell ref="BV143:CK143"/>
    <mergeCell ref="AP141:BE141"/>
    <mergeCell ref="BF141:BU141"/>
    <mergeCell ref="A140:G140"/>
    <mergeCell ref="H140:AO140"/>
    <mergeCell ref="AP140:BE140"/>
    <mergeCell ref="A142:G142"/>
    <mergeCell ref="H142:AO142"/>
    <mergeCell ref="AP142:BE142"/>
    <mergeCell ref="BF142:BU142"/>
    <mergeCell ref="BV142:CK142"/>
    <mergeCell ref="CL142:DA142"/>
    <mergeCell ref="BD160:BS160"/>
    <mergeCell ref="A154:G154"/>
    <mergeCell ref="CJ153:DA153"/>
    <mergeCell ref="A155:G155"/>
    <mergeCell ref="H155:BC155"/>
    <mergeCell ref="BD155:BS155"/>
    <mergeCell ref="BT155:CI155"/>
    <mergeCell ref="CJ155:DA155"/>
    <mergeCell ref="A153:G153"/>
    <mergeCell ref="H153:BC153"/>
    <mergeCell ref="BD153:BS153"/>
    <mergeCell ref="BT153:CI153"/>
    <mergeCell ref="BT154:CI154"/>
    <mergeCell ref="BD111:BS111"/>
    <mergeCell ref="BT111:CI111"/>
    <mergeCell ref="A148:DA148"/>
    <mergeCell ref="A150:G150"/>
    <mergeCell ref="H150:BC150"/>
    <mergeCell ref="BD150:BS150"/>
    <mergeCell ref="BT150:CI150"/>
    <mergeCell ref="CJ150:DA150"/>
    <mergeCell ref="BV146:CK146"/>
    <mergeCell ref="CL146:DA146"/>
    <mergeCell ref="BF146:BU146"/>
    <mergeCell ref="AP145:BE145"/>
    <mergeCell ref="BF145:BU145"/>
    <mergeCell ref="BV145:CK145"/>
    <mergeCell ref="CL145:DA145"/>
    <mergeCell ref="A144:G144"/>
    <mergeCell ref="H144:AO144"/>
    <mergeCell ref="AP144:BE144"/>
    <mergeCell ref="BF144:BU144"/>
    <mergeCell ref="H146:AO146"/>
    <mergeCell ref="AP146:BE146"/>
    <mergeCell ref="A145:G145"/>
    <mergeCell ref="H145:AO145"/>
    <mergeCell ref="A146:G146"/>
    <mergeCell ref="A152:G152"/>
    <mergeCell ref="H152:BC152"/>
    <mergeCell ref="BD152:BS152"/>
    <mergeCell ref="BT152:CI152"/>
    <mergeCell ref="CJ152:DA152"/>
    <mergeCell ref="A151:G151"/>
    <mergeCell ref="H151:BC151"/>
    <mergeCell ref="BD151:BS151"/>
    <mergeCell ref="BT151:CI151"/>
    <mergeCell ref="CJ151:DA151"/>
    <mergeCell ref="CJ58:DA58"/>
    <mergeCell ref="CJ154:DA154"/>
    <mergeCell ref="A157:DA157"/>
    <mergeCell ref="A159:G159"/>
    <mergeCell ref="H159:BC159"/>
    <mergeCell ref="CJ112:DA112"/>
    <mergeCell ref="H170:BS170"/>
    <mergeCell ref="A111:G111"/>
    <mergeCell ref="H111:BC111"/>
    <mergeCell ref="BD112:BS112"/>
    <mergeCell ref="BT112:CI112"/>
    <mergeCell ref="A163:G163"/>
    <mergeCell ref="H163:BC163"/>
    <mergeCell ref="BD163:BS163"/>
    <mergeCell ref="BT163:CI163"/>
    <mergeCell ref="A161:G161"/>
    <mergeCell ref="H161:BC161"/>
    <mergeCell ref="BD161:BS161"/>
    <mergeCell ref="BT161:CI161"/>
    <mergeCell ref="BD58:BS58"/>
    <mergeCell ref="BT58:CI58"/>
    <mergeCell ref="BD159:BS159"/>
    <mergeCell ref="BD154:BS154"/>
    <mergeCell ref="H154:BC154"/>
    <mergeCell ref="A188:DA188"/>
    <mergeCell ref="BT175:CI175"/>
    <mergeCell ref="CJ169:DA169"/>
    <mergeCell ref="BT159:CI159"/>
    <mergeCell ref="CJ159:DA159"/>
    <mergeCell ref="CJ168:DA168"/>
    <mergeCell ref="CJ161:DA161"/>
    <mergeCell ref="BT160:CI160"/>
    <mergeCell ref="CJ160:DA160"/>
    <mergeCell ref="CJ162:DA162"/>
    <mergeCell ref="BT170:CI170"/>
    <mergeCell ref="CJ170:DA170"/>
    <mergeCell ref="CJ163:DA163"/>
    <mergeCell ref="CJ175:DA175"/>
    <mergeCell ref="A169:G169"/>
    <mergeCell ref="H172:BS172"/>
    <mergeCell ref="H181:BC181"/>
    <mergeCell ref="A186:DA186"/>
    <mergeCell ref="A162:G162"/>
    <mergeCell ref="H162:BC162"/>
    <mergeCell ref="BD162:BS162"/>
    <mergeCell ref="BT162:CI162"/>
    <mergeCell ref="A160:G160"/>
    <mergeCell ref="H160:BC160"/>
  </mergeCells>
  <pageMargins left="0.39370078740157483" right="0.11811023622047245" top="0.59055118110236227" bottom="0.39370078740157483" header="0.19685039370078741" footer="0.19685039370078741"/>
  <pageSetup paperSize="9" scale="85" orientation="portrait" r:id="rId1"/>
  <headerFooter alignWithMargins="0">
    <oddHeader>&amp;C</oddHeader>
  </headerFooter>
  <rowBreaks count="6" manualBreakCount="6">
    <brk id="26" max="16383" man="1"/>
    <brk id="50" max="16383" man="1"/>
    <brk id="82" max="16383" man="1"/>
    <brk id="115" max="16383" man="1"/>
    <brk id="147" max="16383" man="1"/>
    <brk id="16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191"/>
  <sheetViews>
    <sheetView zoomScale="90" zoomScaleNormal="90" zoomScaleSheetLayoutView="77" workbookViewId="0">
      <selection activeCell="DX38" sqref="DX38"/>
    </sheetView>
  </sheetViews>
  <sheetFormatPr defaultColWidth="0.85546875" defaultRowHeight="12" customHeight="1" x14ac:dyDescent="0.25"/>
  <cols>
    <col min="1" max="22" width="0.85546875" style="2"/>
    <col min="23" max="23" width="4.7109375" style="2" customWidth="1"/>
    <col min="24" max="70" width="0.85546875" style="2"/>
    <col min="71" max="71" width="7.5703125" style="2" customWidth="1"/>
    <col min="72" max="73" width="0.85546875" style="2"/>
    <col min="74" max="74" width="2.5703125" style="2" customWidth="1"/>
    <col min="75" max="86" width="0.85546875" style="2"/>
    <col min="87" max="87" width="3.140625" style="2" customWidth="1"/>
    <col min="88" max="100" width="0.85546875" style="2"/>
    <col min="101" max="101" width="14.42578125" style="2" bestFit="1" customWidth="1"/>
    <col min="102" max="16384" width="0.85546875" style="2"/>
  </cols>
  <sheetData>
    <row r="1" spans="1:105" ht="24.75" customHeight="1" x14ac:dyDescent="0.25"/>
    <row r="2" spans="1:105" s="35" customFormat="1" ht="33.75" hidden="1" customHeight="1" x14ac:dyDescent="0.2">
      <c r="A2" s="108" t="s">
        <v>111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</row>
    <row r="3" spans="1:105" s="35" customFormat="1" ht="11.25" hidden="1" customHeight="1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</row>
    <row r="4" spans="1:105" s="35" customFormat="1" ht="17.25" hidden="1" customHeight="1" x14ac:dyDescent="0.2">
      <c r="A4" s="35" t="s">
        <v>16</v>
      </c>
      <c r="X4" s="79" t="s">
        <v>108</v>
      </c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</row>
    <row r="5" spans="1:105" s="35" customFormat="1" ht="27.75" hidden="1" customHeight="1" x14ac:dyDescent="0.2">
      <c r="A5" s="80" t="s">
        <v>15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93" t="s">
        <v>134</v>
      </c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</row>
    <row r="6" spans="1:105" ht="12.75" hidden="1" customHeight="1" x14ac:dyDescent="0.25"/>
    <row r="7" spans="1:105" s="33" customFormat="1" ht="39" hidden="1" customHeight="1" x14ac:dyDescent="0.2">
      <c r="A7" s="63" t="s">
        <v>0</v>
      </c>
      <c r="B7" s="64"/>
      <c r="C7" s="64"/>
      <c r="D7" s="64"/>
      <c r="E7" s="64"/>
      <c r="F7" s="65"/>
      <c r="G7" s="63" t="s">
        <v>22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5"/>
      <c r="AE7" s="63" t="s">
        <v>18</v>
      </c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5"/>
      <c r="BD7" s="63" t="s">
        <v>88</v>
      </c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5"/>
      <c r="BT7" s="63" t="s">
        <v>19</v>
      </c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5"/>
      <c r="CJ7" s="63" t="s">
        <v>20</v>
      </c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5"/>
    </row>
    <row r="8" spans="1:105" s="4" customFormat="1" ht="12.75" hidden="1" x14ac:dyDescent="0.2">
      <c r="A8" s="72">
        <v>1</v>
      </c>
      <c r="B8" s="72"/>
      <c r="C8" s="72"/>
      <c r="D8" s="72"/>
      <c r="E8" s="72"/>
      <c r="F8" s="72"/>
      <c r="G8" s="72">
        <v>2</v>
      </c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>
        <v>3</v>
      </c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>
        <v>4</v>
      </c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>
        <v>5</v>
      </c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>
        <v>6</v>
      </c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</row>
    <row r="9" spans="1:105" s="5" customFormat="1" ht="27.75" hidden="1" customHeight="1" x14ac:dyDescent="0.2">
      <c r="A9" s="62" t="s">
        <v>29</v>
      </c>
      <c r="B9" s="62"/>
      <c r="C9" s="62"/>
      <c r="D9" s="62"/>
      <c r="E9" s="62"/>
      <c r="F9" s="62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61">
        <f>AE9*BD9*BT9</f>
        <v>0</v>
      </c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</row>
    <row r="10" spans="1:105" s="5" customFormat="1" ht="27.75" hidden="1" customHeight="1" x14ac:dyDescent="0.2">
      <c r="A10" s="62" t="s">
        <v>33</v>
      </c>
      <c r="B10" s="62"/>
      <c r="C10" s="62"/>
      <c r="D10" s="62"/>
      <c r="E10" s="62"/>
      <c r="F10" s="62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61">
        <f>AE10*BD10*BT10</f>
        <v>0</v>
      </c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</row>
    <row r="11" spans="1:105" s="5" customFormat="1" ht="14.25" hidden="1" customHeight="1" x14ac:dyDescent="0.2">
      <c r="A11" s="62"/>
      <c r="B11" s="62"/>
      <c r="C11" s="62"/>
      <c r="D11" s="62"/>
      <c r="E11" s="62"/>
      <c r="F11" s="62"/>
      <c r="G11" s="87" t="s">
        <v>12</v>
      </c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8"/>
      <c r="AE11" s="83" t="s">
        <v>13</v>
      </c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 t="s">
        <v>13</v>
      </c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 t="s">
        <v>13</v>
      </c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61">
        <f>SUM(CJ9:DA10)</f>
        <v>0</v>
      </c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</row>
    <row r="12" spans="1:105" s="5" customFormat="1" ht="15" hidden="1" customHeight="1" x14ac:dyDescent="0.2">
      <c r="A12" s="14"/>
      <c r="B12" s="14"/>
      <c r="C12" s="14"/>
      <c r="D12" s="14"/>
      <c r="E12" s="14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</row>
    <row r="13" spans="1:105" s="35" customFormat="1" ht="14.25" hidden="1" x14ac:dyDescent="0.2">
      <c r="A13" s="73" t="s">
        <v>21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</row>
    <row r="14" spans="1:105" s="35" customFormat="1" ht="14.25" hidden="1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</row>
    <row r="15" spans="1:105" s="35" customFormat="1" ht="15.75" hidden="1" customHeight="1" x14ac:dyDescent="0.2">
      <c r="A15" s="35" t="s">
        <v>16</v>
      </c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</row>
    <row r="16" spans="1:105" s="35" customFormat="1" ht="27" hidden="1" customHeight="1" x14ac:dyDescent="0.2">
      <c r="A16" s="80" t="s">
        <v>15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188" t="s">
        <v>134</v>
      </c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/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</row>
    <row r="17" spans="1:105" ht="15" hidden="1" customHeight="1" x14ac:dyDescent="0.25"/>
    <row r="18" spans="1:105" s="33" customFormat="1" ht="55.5" hidden="1" customHeight="1" x14ac:dyDescent="0.2">
      <c r="A18" s="63" t="s">
        <v>0</v>
      </c>
      <c r="B18" s="64"/>
      <c r="C18" s="64"/>
      <c r="D18" s="64"/>
      <c r="E18" s="64"/>
      <c r="F18" s="65"/>
      <c r="G18" s="63" t="s">
        <v>22</v>
      </c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5"/>
      <c r="AE18" s="63" t="s">
        <v>23</v>
      </c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5"/>
      <c r="AZ18" s="63" t="s">
        <v>24</v>
      </c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5"/>
      <c r="BR18" s="63" t="s">
        <v>25</v>
      </c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5"/>
      <c r="CJ18" s="63" t="s">
        <v>20</v>
      </c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5"/>
    </row>
    <row r="19" spans="1:105" s="4" customFormat="1" ht="12.75" hidden="1" x14ac:dyDescent="0.2">
      <c r="A19" s="72">
        <v>1</v>
      </c>
      <c r="B19" s="72"/>
      <c r="C19" s="72"/>
      <c r="D19" s="72"/>
      <c r="E19" s="72"/>
      <c r="F19" s="72"/>
      <c r="G19" s="72">
        <v>2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>
        <v>3</v>
      </c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>
        <v>4</v>
      </c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>
        <v>5</v>
      </c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>
        <v>6</v>
      </c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</row>
    <row r="20" spans="1:105" s="5" customFormat="1" ht="14.25" hidden="1" customHeight="1" x14ac:dyDescent="0.2">
      <c r="A20" s="62"/>
      <c r="B20" s="62"/>
      <c r="C20" s="62"/>
      <c r="D20" s="62"/>
      <c r="E20" s="62"/>
      <c r="F20" s="62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</row>
    <row r="21" spans="1:105" s="5" customFormat="1" ht="15" hidden="1" customHeight="1" x14ac:dyDescent="0.2">
      <c r="A21" s="62"/>
      <c r="B21" s="62"/>
      <c r="C21" s="62"/>
      <c r="D21" s="62"/>
      <c r="E21" s="62"/>
      <c r="F21" s="62"/>
      <c r="G21" s="87" t="s">
        <v>12</v>
      </c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8"/>
      <c r="AE21" s="83" t="s">
        <v>13</v>
      </c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 t="s">
        <v>13</v>
      </c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 t="s">
        <v>13</v>
      </c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</row>
    <row r="22" spans="1:105" s="5" customFormat="1" ht="15" hidden="1" customHeight="1" x14ac:dyDescent="0.2">
      <c r="A22" s="14"/>
      <c r="B22" s="14"/>
      <c r="C22" s="14"/>
      <c r="D22" s="14"/>
      <c r="E22" s="14"/>
      <c r="F22" s="14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</row>
    <row r="23" spans="1:105" s="35" customFormat="1" ht="41.25" customHeight="1" x14ac:dyDescent="0.2">
      <c r="A23" s="110" t="s">
        <v>26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</row>
    <row r="24" spans="1:105" s="35" customFormat="1" ht="13.5" customHeight="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</row>
    <row r="25" spans="1:105" s="35" customFormat="1" ht="15.75" customHeight="1" x14ac:dyDescent="0.2">
      <c r="A25" s="35" t="s">
        <v>16</v>
      </c>
      <c r="X25" s="97" t="s">
        <v>110</v>
      </c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</row>
    <row r="26" spans="1:105" s="35" customFormat="1" ht="30" customHeight="1" x14ac:dyDescent="0.2">
      <c r="A26" s="80" t="s">
        <v>15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188" t="s">
        <v>183</v>
      </c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/>
      <c r="CS26" s="188"/>
      <c r="CT26" s="188"/>
      <c r="CU26" s="188"/>
      <c r="CV26" s="188"/>
      <c r="CW26" s="188"/>
      <c r="CX26" s="188"/>
      <c r="CY26" s="188"/>
      <c r="CZ26" s="188"/>
      <c r="DA26" s="188"/>
    </row>
    <row r="27" spans="1:105" s="35" customFormat="1" ht="12.75" customHeight="1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</row>
    <row r="28" spans="1:105" ht="51.75" customHeight="1" x14ac:dyDescent="0.25">
      <c r="A28" s="63" t="s">
        <v>0</v>
      </c>
      <c r="B28" s="64"/>
      <c r="C28" s="64"/>
      <c r="D28" s="64"/>
      <c r="E28" s="64"/>
      <c r="F28" s="65"/>
      <c r="G28" s="63" t="s">
        <v>82</v>
      </c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5"/>
      <c r="BW28" s="63" t="s">
        <v>28</v>
      </c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5"/>
      <c r="CM28" s="63" t="s">
        <v>27</v>
      </c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5"/>
    </row>
    <row r="29" spans="1:105" s="1" customFormat="1" ht="12.75" x14ac:dyDescent="0.2">
      <c r="A29" s="72">
        <v>1</v>
      </c>
      <c r="B29" s="72"/>
      <c r="C29" s="72"/>
      <c r="D29" s="72"/>
      <c r="E29" s="72"/>
      <c r="F29" s="72"/>
      <c r="G29" s="72">
        <v>2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>
        <v>3</v>
      </c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>
        <v>4</v>
      </c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</row>
    <row r="30" spans="1:105" ht="15" customHeight="1" x14ac:dyDescent="0.25">
      <c r="A30" s="62" t="s">
        <v>29</v>
      </c>
      <c r="B30" s="62"/>
      <c r="C30" s="62"/>
      <c r="D30" s="62"/>
      <c r="E30" s="62"/>
      <c r="F30" s="62"/>
      <c r="G30" s="36"/>
      <c r="H30" s="56" t="s">
        <v>40</v>
      </c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7"/>
      <c r="BW30" s="83" t="s">
        <v>13</v>
      </c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61">
        <f>SUM(CM31:DA34)</f>
        <v>85964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</row>
    <row r="31" spans="1:105" s="1" customFormat="1" ht="12.75" x14ac:dyDescent="0.2">
      <c r="A31" s="114" t="s">
        <v>30</v>
      </c>
      <c r="B31" s="115"/>
      <c r="C31" s="115"/>
      <c r="D31" s="115"/>
      <c r="E31" s="115"/>
      <c r="F31" s="116"/>
      <c r="G31" s="11"/>
      <c r="H31" s="120" t="s">
        <v>2</v>
      </c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1"/>
      <c r="BW31" s="122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4"/>
      <c r="CM31" s="122">
        <v>85964</v>
      </c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4"/>
    </row>
    <row r="32" spans="1:105" s="1" customFormat="1" ht="12.75" customHeight="1" x14ac:dyDescent="0.2">
      <c r="A32" s="117"/>
      <c r="B32" s="118"/>
      <c r="C32" s="118"/>
      <c r="D32" s="118"/>
      <c r="E32" s="118"/>
      <c r="F32" s="119"/>
      <c r="G32" s="10"/>
      <c r="H32" s="111" t="s">
        <v>41</v>
      </c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2"/>
      <c r="BW32" s="125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7"/>
      <c r="CM32" s="125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7"/>
    </row>
    <row r="33" spans="1:105" s="1" customFormat="1" ht="13.5" customHeight="1" x14ac:dyDescent="0.2">
      <c r="A33" s="62" t="s">
        <v>31</v>
      </c>
      <c r="B33" s="62"/>
      <c r="C33" s="62"/>
      <c r="D33" s="62"/>
      <c r="E33" s="62"/>
      <c r="F33" s="62"/>
      <c r="G33" s="36"/>
      <c r="H33" s="111" t="s">
        <v>42</v>
      </c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2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</row>
    <row r="34" spans="1:105" s="1" customFormat="1" ht="26.25" customHeight="1" x14ac:dyDescent="0.2">
      <c r="A34" s="62" t="s">
        <v>32</v>
      </c>
      <c r="B34" s="62"/>
      <c r="C34" s="62"/>
      <c r="D34" s="62"/>
      <c r="E34" s="62"/>
      <c r="F34" s="62"/>
      <c r="G34" s="36"/>
      <c r="H34" s="111" t="s">
        <v>43</v>
      </c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2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</row>
    <row r="35" spans="1:105" s="1" customFormat="1" ht="21" customHeight="1" x14ac:dyDescent="0.2">
      <c r="A35" s="62" t="s">
        <v>33</v>
      </c>
      <c r="B35" s="62"/>
      <c r="C35" s="62"/>
      <c r="D35" s="62"/>
      <c r="E35" s="62"/>
      <c r="F35" s="62"/>
      <c r="G35" s="36"/>
      <c r="H35" s="56" t="s">
        <v>44</v>
      </c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7"/>
      <c r="BW35" s="113" t="s">
        <v>13</v>
      </c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73">
        <f>SUM(CM36:DA41)</f>
        <v>12113</v>
      </c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</row>
    <row r="36" spans="1:105" s="1" customFormat="1" ht="12" customHeight="1" x14ac:dyDescent="0.2">
      <c r="A36" s="114" t="s">
        <v>34</v>
      </c>
      <c r="B36" s="115"/>
      <c r="C36" s="115"/>
      <c r="D36" s="115"/>
      <c r="E36" s="115"/>
      <c r="F36" s="116"/>
      <c r="G36" s="11"/>
      <c r="H36" s="120" t="s">
        <v>2</v>
      </c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1"/>
      <c r="BW36" s="122">
        <f>BW31</f>
        <v>0</v>
      </c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4"/>
      <c r="CM36" s="174">
        <v>11332</v>
      </c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75"/>
    </row>
    <row r="37" spans="1:105" s="1" customFormat="1" ht="25.5" customHeight="1" x14ac:dyDescent="0.2">
      <c r="A37" s="117"/>
      <c r="B37" s="118"/>
      <c r="C37" s="118"/>
      <c r="D37" s="118"/>
      <c r="E37" s="118"/>
      <c r="F37" s="119"/>
      <c r="G37" s="10"/>
      <c r="H37" s="111" t="s">
        <v>45</v>
      </c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2"/>
      <c r="BW37" s="125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7"/>
      <c r="CM37" s="176"/>
      <c r="CN37" s="177"/>
      <c r="CO37" s="177"/>
      <c r="CP37" s="177"/>
      <c r="CQ37" s="177"/>
      <c r="CR37" s="177"/>
      <c r="CS37" s="177"/>
      <c r="CT37" s="177"/>
      <c r="CU37" s="177"/>
      <c r="CV37" s="177"/>
      <c r="CW37" s="177"/>
      <c r="CX37" s="177"/>
      <c r="CY37" s="177"/>
      <c r="CZ37" s="177"/>
      <c r="DA37" s="178"/>
    </row>
    <row r="38" spans="1:105" s="1" customFormat="1" ht="26.25" customHeight="1" x14ac:dyDescent="0.2">
      <c r="A38" s="62" t="s">
        <v>35</v>
      </c>
      <c r="B38" s="62"/>
      <c r="C38" s="62"/>
      <c r="D38" s="62"/>
      <c r="E38" s="62"/>
      <c r="F38" s="62"/>
      <c r="G38" s="36"/>
      <c r="H38" s="111" t="s">
        <v>46</v>
      </c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2"/>
      <c r="BW38" s="140">
        <f>BW31</f>
        <v>0</v>
      </c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2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</row>
    <row r="39" spans="1:105" s="1" customFormat="1" ht="27" customHeight="1" x14ac:dyDescent="0.2">
      <c r="A39" s="62" t="s">
        <v>36</v>
      </c>
      <c r="B39" s="62"/>
      <c r="C39" s="62"/>
      <c r="D39" s="62"/>
      <c r="E39" s="62"/>
      <c r="F39" s="62"/>
      <c r="G39" s="36"/>
      <c r="H39" s="111" t="s">
        <v>47</v>
      </c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2"/>
      <c r="BW39" s="140">
        <f>BW31</f>
        <v>0</v>
      </c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2"/>
      <c r="CM39" s="143">
        <v>781</v>
      </c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</row>
    <row r="40" spans="1:105" s="1" customFormat="1" ht="27" customHeight="1" x14ac:dyDescent="0.2">
      <c r="A40" s="62" t="s">
        <v>37</v>
      </c>
      <c r="B40" s="62"/>
      <c r="C40" s="62"/>
      <c r="D40" s="62"/>
      <c r="E40" s="62"/>
      <c r="F40" s="62"/>
      <c r="G40" s="36"/>
      <c r="H40" s="111" t="s">
        <v>48</v>
      </c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2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</row>
    <row r="41" spans="1:105" s="1" customFormat="1" ht="27" customHeight="1" x14ac:dyDescent="0.2">
      <c r="A41" s="62" t="s">
        <v>38</v>
      </c>
      <c r="B41" s="62"/>
      <c r="C41" s="62"/>
      <c r="D41" s="62"/>
      <c r="E41" s="62"/>
      <c r="F41" s="62"/>
      <c r="G41" s="36"/>
      <c r="H41" s="111" t="s">
        <v>48</v>
      </c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2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</row>
    <row r="42" spans="1:105" s="1" customFormat="1" ht="26.25" customHeight="1" x14ac:dyDescent="0.2">
      <c r="A42" s="62" t="s">
        <v>39</v>
      </c>
      <c r="B42" s="62"/>
      <c r="C42" s="62"/>
      <c r="D42" s="62"/>
      <c r="E42" s="62"/>
      <c r="F42" s="62"/>
      <c r="G42" s="36"/>
      <c r="H42" s="56" t="s">
        <v>49</v>
      </c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7"/>
      <c r="BW42" s="96">
        <f>BW31</f>
        <v>0</v>
      </c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143">
        <v>11332</v>
      </c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</row>
    <row r="43" spans="1:105" s="1" customFormat="1" ht="12.75" customHeight="1" x14ac:dyDescent="0.2">
      <c r="A43" s="62"/>
      <c r="B43" s="62"/>
      <c r="C43" s="62"/>
      <c r="D43" s="62"/>
      <c r="E43" s="62"/>
      <c r="F43" s="62"/>
      <c r="G43" s="86" t="s">
        <v>12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8"/>
      <c r="BW43" s="83" t="s">
        <v>13</v>
      </c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96">
        <f>(CM30+CM35+CM42)+8596</f>
        <v>118005</v>
      </c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</row>
    <row r="44" spans="1:105" ht="3" customHeight="1" x14ac:dyDescent="0.25">
      <c r="CW44" s="2">
        <f>CM30+CM35+CM42</f>
        <v>109409</v>
      </c>
    </row>
    <row r="46" spans="1:105" s="8" customFormat="1" ht="52.5" customHeight="1" x14ac:dyDescent="0.2">
      <c r="A46" s="99" t="s">
        <v>90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</row>
    <row r="48" spans="1:105" ht="1.5" customHeight="1" x14ac:dyDescent="0.25"/>
    <row r="49" spans="1:105" s="35" customFormat="1" ht="18" hidden="1" customHeight="1" x14ac:dyDescent="0.2">
      <c r="A49" s="73" t="s">
        <v>50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</row>
    <row r="50" spans="1:105" ht="10.5" hidden="1" customHeight="1" x14ac:dyDescent="0.25"/>
    <row r="51" spans="1:105" s="35" customFormat="1" ht="18.75" hidden="1" customHeight="1" x14ac:dyDescent="0.2">
      <c r="A51" s="35" t="s">
        <v>16</v>
      </c>
      <c r="X51" s="97" t="s">
        <v>112</v>
      </c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</row>
    <row r="52" spans="1:105" s="35" customFormat="1" ht="28.5" hidden="1" customHeight="1" x14ac:dyDescent="0.2">
      <c r="A52" s="80" t="s">
        <v>15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188" t="s">
        <v>134</v>
      </c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88"/>
      <c r="BM52" s="188"/>
      <c r="BN52" s="188"/>
      <c r="BO52" s="188"/>
      <c r="BP52" s="188"/>
      <c r="BQ52" s="188"/>
      <c r="BR52" s="188"/>
      <c r="BS52" s="188"/>
      <c r="BT52" s="188"/>
      <c r="BU52" s="188"/>
      <c r="BV52" s="188"/>
      <c r="BW52" s="188"/>
      <c r="BX52" s="188"/>
      <c r="BY52" s="188"/>
      <c r="BZ52" s="188"/>
      <c r="CA52" s="188"/>
      <c r="CB52" s="188"/>
      <c r="CC52" s="188"/>
      <c r="CD52" s="188"/>
      <c r="CE52" s="188"/>
      <c r="CF52" s="188"/>
      <c r="CG52" s="188"/>
      <c r="CH52" s="188"/>
      <c r="CI52" s="188"/>
      <c r="CJ52" s="188"/>
      <c r="CK52" s="188"/>
      <c r="CL52" s="188"/>
      <c r="CM52" s="188"/>
      <c r="CN52" s="188"/>
      <c r="CO52" s="188"/>
      <c r="CP52" s="188"/>
      <c r="CQ52" s="188"/>
      <c r="CR52" s="188"/>
      <c r="CS52" s="188"/>
      <c r="CT52" s="188"/>
      <c r="CU52" s="188"/>
      <c r="CV52" s="188"/>
      <c r="CW52" s="188"/>
      <c r="CX52" s="188"/>
      <c r="CY52" s="188"/>
      <c r="CZ52" s="188"/>
      <c r="DA52" s="188"/>
    </row>
    <row r="53" spans="1:105" ht="10.5" hidden="1" customHeight="1" x14ac:dyDescent="0.25"/>
    <row r="54" spans="1:105" s="33" customFormat="1" ht="40.5" hidden="1" customHeight="1" x14ac:dyDescent="0.2">
      <c r="A54" s="63" t="s">
        <v>0</v>
      </c>
      <c r="B54" s="64"/>
      <c r="C54" s="64"/>
      <c r="D54" s="64"/>
      <c r="E54" s="64"/>
      <c r="F54" s="64"/>
      <c r="G54" s="65"/>
      <c r="H54" s="63" t="s">
        <v>53</v>
      </c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5"/>
      <c r="BD54" s="63" t="s">
        <v>54</v>
      </c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5"/>
      <c r="BT54" s="63" t="s">
        <v>55</v>
      </c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5"/>
      <c r="CJ54" s="63" t="s">
        <v>52</v>
      </c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5"/>
    </row>
    <row r="55" spans="1:105" s="4" customFormat="1" ht="12.75" hidden="1" x14ac:dyDescent="0.2">
      <c r="A55" s="72">
        <v>1</v>
      </c>
      <c r="B55" s="72"/>
      <c r="C55" s="72"/>
      <c r="D55" s="72"/>
      <c r="E55" s="72"/>
      <c r="F55" s="72"/>
      <c r="G55" s="72"/>
      <c r="H55" s="72">
        <v>2</v>
      </c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>
        <v>3</v>
      </c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>
        <v>4</v>
      </c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>
        <v>5</v>
      </c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</row>
    <row r="56" spans="1:105" s="5" customFormat="1" ht="40.5" hidden="1" customHeight="1" x14ac:dyDescent="0.2">
      <c r="A56" s="62" t="s">
        <v>29</v>
      </c>
      <c r="B56" s="62"/>
      <c r="C56" s="62"/>
      <c r="D56" s="62"/>
      <c r="E56" s="62"/>
      <c r="F56" s="62"/>
      <c r="G56" s="62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3">
        <v>0</v>
      </c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144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CU56" s="145"/>
      <c r="CV56" s="145"/>
      <c r="CW56" s="145"/>
      <c r="CX56" s="145"/>
      <c r="CY56" s="145"/>
      <c r="CZ56" s="145"/>
      <c r="DA56" s="146"/>
    </row>
    <row r="57" spans="1:105" s="5" customFormat="1" ht="15" hidden="1" customHeight="1" x14ac:dyDescent="0.2">
      <c r="A57" s="62"/>
      <c r="B57" s="62"/>
      <c r="C57" s="62"/>
      <c r="D57" s="62"/>
      <c r="E57" s="62"/>
      <c r="F57" s="62"/>
      <c r="G57" s="62"/>
      <c r="H57" s="87" t="s">
        <v>12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8"/>
      <c r="BD57" s="83" t="s">
        <v>13</v>
      </c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 t="s">
        <v>13</v>
      </c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144">
        <f>CJ56</f>
        <v>0</v>
      </c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CU57" s="145"/>
      <c r="CV57" s="145"/>
      <c r="CW57" s="145"/>
      <c r="CX57" s="145"/>
      <c r="CY57" s="145"/>
      <c r="CZ57" s="145"/>
      <c r="DA57" s="146"/>
    </row>
    <row r="58" spans="1:105" s="1" customFormat="1" ht="12" customHeight="1" x14ac:dyDescent="0.2"/>
    <row r="59" spans="1:105" s="35" customFormat="1" ht="17.25" customHeight="1" x14ac:dyDescent="0.2">
      <c r="A59" s="73" t="s">
        <v>56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</row>
    <row r="60" spans="1:105" s="35" customFormat="1" ht="18" customHeight="1" x14ac:dyDescent="0.2">
      <c r="A60" s="73" t="s">
        <v>99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</row>
    <row r="62" spans="1:105" s="35" customFormat="1" ht="14.25" x14ac:dyDescent="0.2">
      <c r="A62" s="35" t="s">
        <v>16</v>
      </c>
      <c r="X62" s="97" t="s">
        <v>102</v>
      </c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</row>
    <row r="63" spans="1:105" s="35" customFormat="1" ht="6" customHeight="1" x14ac:dyDescent="0.2"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</row>
    <row r="64" spans="1:105" s="35" customFormat="1" ht="29.25" customHeight="1" x14ac:dyDescent="0.2">
      <c r="A64" s="80" t="s">
        <v>15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172" t="s">
        <v>133</v>
      </c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  <c r="BM64" s="172"/>
      <c r="BN64" s="172"/>
      <c r="BO64" s="172"/>
      <c r="BP64" s="172"/>
      <c r="BQ64" s="172"/>
      <c r="BR64" s="172"/>
      <c r="BS64" s="172"/>
      <c r="BT64" s="172"/>
      <c r="BU64" s="172"/>
      <c r="BV64" s="172"/>
      <c r="BW64" s="172"/>
      <c r="BX64" s="172"/>
      <c r="BY64" s="172"/>
      <c r="BZ64" s="172"/>
      <c r="CA64" s="172"/>
      <c r="CB64" s="172"/>
      <c r="CC64" s="172"/>
      <c r="CD64" s="172"/>
      <c r="CE64" s="172"/>
      <c r="CF64" s="172"/>
      <c r="CG64" s="172"/>
      <c r="CH64" s="172"/>
      <c r="CI64" s="172"/>
      <c r="CJ64" s="172"/>
      <c r="CK64" s="172"/>
      <c r="CL64" s="172"/>
      <c r="CM64" s="172"/>
      <c r="CN64" s="172"/>
      <c r="CO64" s="172"/>
      <c r="CP64" s="172"/>
      <c r="CQ64" s="172"/>
      <c r="CR64" s="172"/>
      <c r="CS64" s="172"/>
      <c r="CT64" s="172"/>
      <c r="CU64" s="172"/>
      <c r="CV64" s="172"/>
      <c r="CW64" s="172"/>
      <c r="CX64" s="172"/>
      <c r="CY64" s="172"/>
      <c r="CZ64" s="172"/>
      <c r="DA64" s="172"/>
    </row>
    <row r="65" spans="1:105" ht="10.5" customHeight="1" x14ac:dyDescent="0.25"/>
    <row r="66" spans="1:105" s="33" customFormat="1" ht="51.75" customHeight="1" x14ac:dyDescent="0.2">
      <c r="A66" s="63" t="s">
        <v>0</v>
      </c>
      <c r="B66" s="64"/>
      <c r="C66" s="64"/>
      <c r="D66" s="64"/>
      <c r="E66" s="64"/>
      <c r="F66" s="64"/>
      <c r="G66" s="65"/>
      <c r="H66" s="63" t="s">
        <v>17</v>
      </c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5"/>
      <c r="BD66" s="63" t="s">
        <v>57</v>
      </c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5"/>
      <c r="BT66" s="63" t="s">
        <v>58</v>
      </c>
      <c r="BU66" s="64"/>
      <c r="BV66" s="64"/>
      <c r="BW66" s="64"/>
      <c r="BX66" s="64"/>
      <c r="BY66" s="64"/>
      <c r="BZ66" s="64"/>
      <c r="CA66" s="64"/>
      <c r="CB66" s="64"/>
      <c r="CC66" s="64"/>
      <c r="CD66" s="65"/>
      <c r="CE66" s="63" t="s">
        <v>89</v>
      </c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5"/>
    </row>
    <row r="67" spans="1:105" s="4" customFormat="1" ht="12.75" x14ac:dyDescent="0.2">
      <c r="A67" s="72">
        <v>1</v>
      </c>
      <c r="B67" s="72"/>
      <c r="C67" s="72"/>
      <c r="D67" s="72"/>
      <c r="E67" s="72"/>
      <c r="F67" s="72"/>
      <c r="G67" s="72"/>
      <c r="H67" s="72">
        <v>2</v>
      </c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>
        <v>3</v>
      </c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>
        <v>4</v>
      </c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>
        <v>5</v>
      </c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</row>
    <row r="68" spans="1:105" s="5" customFormat="1" ht="15" customHeight="1" x14ac:dyDescent="0.2">
      <c r="A68" s="62" t="s">
        <v>29</v>
      </c>
      <c r="B68" s="62"/>
      <c r="C68" s="62"/>
      <c r="D68" s="62"/>
      <c r="E68" s="62"/>
      <c r="F68" s="62"/>
      <c r="G68" s="62"/>
      <c r="H68" s="95" t="s">
        <v>141</v>
      </c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61">
        <v>1.5</v>
      </c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9">
        <v>20117</v>
      </c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</row>
    <row r="69" spans="1:105" s="5" customFormat="1" ht="15" customHeight="1" x14ac:dyDescent="0.2">
      <c r="A69" s="62" t="s">
        <v>33</v>
      </c>
      <c r="B69" s="62"/>
      <c r="C69" s="62"/>
      <c r="D69" s="62"/>
      <c r="E69" s="62"/>
      <c r="F69" s="62"/>
      <c r="G69" s="62"/>
      <c r="H69" s="95" t="s">
        <v>140</v>
      </c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61">
        <v>2.2000000000000002</v>
      </c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9">
        <v>17000</v>
      </c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</row>
    <row r="70" spans="1:105" s="5" customFormat="1" ht="15" customHeight="1" x14ac:dyDescent="0.2">
      <c r="A70" s="62"/>
      <c r="B70" s="62"/>
      <c r="C70" s="62"/>
      <c r="D70" s="62"/>
      <c r="E70" s="62"/>
      <c r="F70" s="62"/>
      <c r="G70" s="62"/>
      <c r="H70" s="87" t="s">
        <v>12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8"/>
      <c r="BD70" s="61">
        <f>SUM(BD68:BS69)</f>
        <v>3.7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83" t="s">
        <v>13</v>
      </c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147">
        <f>SUM(CE68:DA69)</f>
        <v>37117</v>
      </c>
      <c r="CF70" s="147"/>
      <c r="CG70" s="147"/>
      <c r="CH70" s="147"/>
      <c r="CI70" s="147"/>
      <c r="CJ70" s="147"/>
      <c r="CK70" s="147"/>
      <c r="CL70" s="147"/>
      <c r="CM70" s="147"/>
      <c r="CN70" s="147"/>
      <c r="CO70" s="147"/>
      <c r="CP70" s="147"/>
      <c r="CQ70" s="147"/>
      <c r="CR70" s="147"/>
      <c r="CS70" s="147"/>
      <c r="CT70" s="147"/>
      <c r="CU70" s="147"/>
      <c r="CV70" s="147"/>
      <c r="CW70" s="147"/>
      <c r="CX70" s="147"/>
      <c r="CY70" s="147"/>
      <c r="CZ70" s="147"/>
      <c r="DA70" s="147"/>
    </row>
    <row r="71" spans="1:105" s="5" customFormat="1" ht="15.75" customHeight="1" x14ac:dyDescent="0.2">
      <c r="A71" s="14"/>
      <c r="B71" s="14"/>
      <c r="C71" s="14"/>
      <c r="D71" s="14"/>
      <c r="E71" s="14"/>
      <c r="F71" s="14"/>
      <c r="G71" s="14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</row>
    <row r="72" spans="1:105" s="5" customFormat="1" ht="15" hidden="1" customHeight="1" x14ac:dyDescent="0.2">
      <c r="A72" s="73" t="s">
        <v>100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</row>
    <row r="73" spans="1:105" s="5" customFormat="1" ht="11.25" hidden="1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</row>
    <row r="74" spans="1:105" s="5" customFormat="1" ht="15" hidden="1" customHeight="1" x14ac:dyDescent="0.2">
      <c r="A74" s="35" t="s">
        <v>16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97" t="s">
        <v>103</v>
      </c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</row>
    <row r="75" spans="1:105" s="5" customFormat="1" ht="31.5" hidden="1" customHeight="1" x14ac:dyDescent="0.2">
      <c r="A75" s="80" t="s">
        <v>15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172" t="s">
        <v>133</v>
      </c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172"/>
      <c r="BH75" s="172"/>
      <c r="BI75" s="172"/>
      <c r="BJ75" s="172"/>
      <c r="BK75" s="172"/>
      <c r="BL75" s="172"/>
      <c r="BM75" s="172"/>
      <c r="BN75" s="172"/>
      <c r="BO75" s="172"/>
      <c r="BP75" s="172"/>
      <c r="BQ75" s="172"/>
      <c r="BR75" s="172"/>
      <c r="BS75" s="172"/>
      <c r="BT75" s="172"/>
      <c r="BU75" s="172"/>
      <c r="BV75" s="172"/>
      <c r="BW75" s="172"/>
      <c r="BX75" s="172"/>
      <c r="BY75" s="172"/>
      <c r="BZ75" s="172"/>
      <c r="CA75" s="172"/>
      <c r="CB75" s="172"/>
      <c r="CC75" s="172"/>
      <c r="CD75" s="172"/>
      <c r="CE75" s="172"/>
      <c r="CF75" s="172"/>
      <c r="CG75" s="172"/>
      <c r="CH75" s="172"/>
      <c r="CI75" s="172"/>
      <c r="CJ75" s="172"/>
      <c r="CK75" s="172"/>
      <c r="CL75" s="172"/>
      <c r="CM75" s="172"/>
      <c r="CN75" s="172"/>
      <c r="CO75" s="172"/>
      <c r="CP75" s="172"/>
      <c r="CQ75" s="172"/>
      <c r="CR75" s="172"/>
      <c r="CS75" s="172"/>
      <c r="CT75" s="172"/>
      <c r="CU75" s="172"/>
      <c r="CV75" s="172"/>
      <c r="CW75" s="172"/>
      <c r="CX75" s="172"/>
      <c r="CY75" s="172"/>
      <c r="CZ75" s="172"/>
      <c r="DA75" s="172"/>
    </row>
    <row r="76" spans="1:105" s="5" customFormat="1" ht="9.75" hidden="1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</row>
    <row r="77" spans="1:105" s="5" customFormat="1" ht="55.15" hidden="1" customHeight="1" x14ac:dyDescent="0.2">
      <c r="A77" s="63" t="s">
        <v>0</v>
      </c>
      <c r="B77" s="64"/>
      <c r="C77" s="64"/>
      <c r="D77" s="64"/>
      <c r="E77" s="64"/>
      <c r="F77" s="64"/>
      <c r="G77" s="65"/>
      <c r="H77" s="63" t="s">
        <v>17</v>
      </c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5"/>
      <c r="BD77" s="63" t="s">
        <v>57</v>
      </c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5"/>
      <c r="BT77" s="63" t="s">
        <v>58</v>
      </c>
      <c r="BU77" s="64"/>
      <c r="BV77" s="64"/>
      <c r="BW77" s="64"/>
      <c r="BX77" s="64"/>
      <c r="BY77" s="64"/>
      <c r="BZ77" s="64"/>
      <c r="CA77" s="64"/>
      <c r="CB77" s="64"/>
      <c r="CC77" s="64"/>
      <c r="CD77" s="65"/>
      <c r="CE77" s="63" t="s">
        <v>89</v>
      </c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5"/>
    </row>
    <row r="78" spans="1:105" s="5" customFormat="1" ht="12.75" hidden="1" customHeight="1" x14ac:dyDescent="0.2">
      <c r="A78" s="72">
        <v>1</v>
      </c>
      <c r="B78" s="72"/>
      <c r="C78" s="72"/>
      <c r="D78" s="72"/>
      <c r="E78" s="72"/>
      <c r="F78" s="72"/>
      <c r="G78" s="72"/>
      <c r="H78" s="72">
        <v>2</v>
      </c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>
        <v>3</v>
      </c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>
        <v>4</v>
      </c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>
        <v>5</v>
      </c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</row>
    <row r="79" spans="1:105" s="5" customFormat="1" ht="15" hidden="1" customHeight="1" x14ac:dyDescent="0.2">
      <c r="A79" s="62" t="s">
        <v>29</v>
      </c>
      <c r="B79" s="62"/>
      <c r="C79" s="62"/>
      <c r="D79" s="62"/>
      <c r="E79" s="62"/>
      <c r="F79" s="62"/>
      <c r="G79" s="62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179"/>
      <c r="CF79" s="179"/>
      <c r="CG79" s="179"/>
      <c r="CH79" s="179"/>
      <c r="CI79" s="179"/>
      <c r="CJ79" s="179"/>
      <c r="CK79" s="179"/>
      <c r="CL79" s="179"/>
      <c r="CM79" s="179"/>
      <c r="CN79" s="179"/>
      <c r="CO79" s="179"/>
      <c r="CP79" s="179"/>
      <c r="CQ79" s="179"/>
      <c r="CR79" s="179"/>
      <c r="CS79" s="179"/>
      <c r="CT79" s="179"/>
      <c r="CU79" s="179"/>
      <c r="CV79" s="179"/>
      <c r="CW79" s="179"/>
      <c r="CX79" s="179"/>
      <c r="CY79" s="179"/>
      <c r="CZ79" s="179"/>
      <c r="DA79" s="179"/>
    </row>
    <row r="80" spans="1:105" s="5" customFormat="1" ht="14.25" hidden="1" customHeight="1" x14ac:dyDescent="0.2">
      <c r="A80" s="62"/>
      <c r="B80" s="62"/>
      <c r="C80" s="62"/>
      <c r="D80" s="62"/>
      <c r="E80" s="62"/>
      <c r="F80" s="62"/>
      <c r="G80" s="62"/>
      <c r="H80" s="87" t="s">
        <v>12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8"/>
      <c r="BD80" s="61">
        <f>SUM(BD79:BS79)</f>
        <v>0</v>
      </c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83" t="s">
        <v>13</v>
      </c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180">
        <f>SUM(CE79:DA79)</f>
        <v>0</v>
      </c>
      <c r="CF80" s="180"/>
      <c r="CG80" s="180"/>
      <c r="CH80" s="180"/>
      <c r="CI80" s="180"/>
      <c r="CJ80" s="180"/>
      <c r="CK80" s="180"/>
      <c r="CL80" s="180"/>
      <c r="CM80" s="180"/>
      <c r="CN80" s="180"/>
      <c r="CO80" s="180"/>
      <c r="CP80" s="180"/>
      <c r="CQ80" s="180"/>
      <c r="CR80" s="180"/>
      <c r="CS80" s="180"/>
      <c r="CT80" s="180"/>
      <c r="CU80" s="180"/>
      <c r="CV80" s="180"/>
      <c r="CW80" s="180"/>
      <c r="CX80" s="180"/>
      <c r="CY80" s="180"/>
      <c r="CZ80" s="180"/>
      <c r="DA80" s="180"/>
    </row>
    <row r="81" spans="1:105" s="5" customFormat="1" ht="15" customHeight="1" x14ac:dyDescent="0.2">
      <c r="A81" s="14"/>
      <c r="B81" s="14"/>
      <c r="C81" s="14"/>
      <c r="D81" s="14"/>
      <c r="E81" s="14"/>
      <c r="F81" s="14"/>
      <c r="G81" s="14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</row>
    <row r="82" spans="1:105" s="5" customFormat="1" ht="15" customHeight="1" x14ac:dyDescent="0.2">
      <c r="A82" s="73" t="s">
        <v>101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</row>
    <row r="83" spans="1:105" s="5" customFormat="1" ht="12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</row>
    <row r="84" spans="1:105" s="5" customFormat="1" ht="15" customHeight="1" x14ac:dyDescent="0.2">
      <c r="A84" s="35" t="s">
        <v>16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97" t="s">
        <v>104</v>
      </c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/>
      <c r="CP84" s="97"/>
      <c r="CQ84" s="97"/>
      <c r="CR84" s="97"/>
      <c r="CS84" s="97"/>
      <c r="CT84" s="97"/>
      <c r="CU84" s="97"/>
      <c r="CV84" s="97"/>
      <c r="CW84" s="97"/>
      <c r="CX84" s="97"/>
      <c r="CY84" s="97"/>
      <c r="CZ84" s="97"/>
      <c r="DA84" s="97"/>
    </row>
    <row r="85" spans="1:105" s="5" customFormat="1" ht="31.5" customHeight="1" x14ac:dyDescent="0.2">
      <c r="A85" s="80" t="s">
        <v>15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188" t="s">
        <v>134</v>
      </c>
      <c r="AQ85" s="188"/>
      <c r="AR85" s="188"/>
      <c r="AS85" s="188"/>
      <c r="AT85" s="188"/>
      <c r="AU85" s="188"/>
      <c r="AV85" s="188"/>
      <c r="AW85" s="188"/>
      <c r="AX85" s="188"/>
      <c r="AY85" s="188"/>
      <c r="AZ85" s="188"/>
      <c r="BA85" s="188"/>
      <c r="BB85" s="188"/>
      <c r="BC85" s="188"/>
      <c r="BD85" s="188"/>
      <c r="BE85" s="188"/>
      <c r="BF85" s="188"/>
      <c r="BG85" s="188"/>
      <c r="BH85" s="188"/>
      <c r="BI85" s="188"/>
      <c r="BJ85" s="188"/>
      <c r="BK85" s="188"/>
      <c r="BL85" s="188"/>
      <c r="BM85" s="188"/>
      <c r="BN85" s="188"/>
      <c r="BO85" s="188"/>
      <c r="BP85" s="188"/>
      <c r="BQ85" s="188"/>
      <c r="BR85" s="188"/>
      <c r="BS85" s="188"/>
      <c r="BT85" s="188"/>
      <c r="BU85" s="188"/>
      <c r="BV85" s="188"/>
      <c r="BW85" s="188"/>
      <c r="BX85" s="188"/>
      <c r="BY85" s="188"/>
      <c r="BZ85" s="188"/>
      <c r="CA85" s="188"/>
      <c r="CB85" s="188"/>
      <c r="CC85" s="188"/>
      <c r="CD85" s="188"/>
      <c r="CE85" s="188"/>
      <c r="CF85" s="188"/>
      <c r="CG85" s="188"/>
      <c r="CH85" s="188"/>
      <c r="CI85" s="188"/>
      <c r="CJ85" s="188"/>
      <c r="CK85" s="188"/>
      <c r="CL85" s="188"/>
      <c r="CM85" s="188"/>
      <c r="CN85" s="188"/>
      <c r="CO85" s="188"/>
      <c r="CP85" s="188"/>
      <c r="CQ85" s="188"/>
      <c r="CR85" s="188"/>
      <c r="CS85" s="188"/>
      <c r="CT85" s="188"/>
      <c r="CU85" s="188"/>
      <c r="CV85" s="188"/>
      <c r="CW85" s="188"/>
      <c r="CX85" s="188"/>
      <c r="CY85" s="188"/>
      <c r="CZ85" s="188"/>
      <c r="DA85" s="188"/>
    </row>
    <row r="86" spans="1:105" s="5" customFormat="1" ht="1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</row>
    <row r="87" spans="1:105" s="5" customFormat="1" ht="56.25" customHeight="1" x14ac:dyDescent="0.2">
      <c r="A87" s="74" t="s">
        <v>0</v>
      </c>
      <c r="B87" s="75"/>
      <c r="C87" s="75"/>
      <c r="D87" s="75"/>
      <c r="E87" s="75"/>
      <c r="F87" s="75"/>
      <c r="G87" s="76"/>
      <c r="H87" s="74" t="s">
        <v>17</v>
      </c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6"/>
      <c r="BD87" s="74" t="s">
        <v>57</v>
      </c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6"/>
      <c r="BT87" s="74" t="s">
        <v>58</v>
      </c>
      <c r="BU87" s="75"/>
      <c r="BV87" s="75"/>
      <c r="BW87" s="75"/>
      <c r="BX87" s="75"/>
      <c r="BY87" s="75"/>
      <c r="BZ87" s="75"/>
      <c r="CA87" s="75"/>
      <c r="CB87" s="75"/>
      <c r="CC87" s="75"/>
      <c r="CD87" s="76"/>
      <c r="CE87" s="74" t="s">
        <v>89</v>
      </c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6"/>
    </row>
    <row r="88" spans="1:105" s="5" customFormat="1" ht="15" customHeight="1" x14ac:dyDescent="0.2">
      <c r="A88" s="150">
        <v>1</v>
      </c>
      <c r="B88" s="151"/>
      <c r="C88" s="151"/>
      <c r="D88" s="151"/>
      <c r="E88" s="151"/>
      <c r="F88" s="151"/>
      <c r="G88" s="152"/>
      <c r="H88" s="150">
        <v>2</v>
      </c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2"/>
      <c r="BD88" s="150">
        <v>3</v>
      </c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2"/>
      <c r="BT88" s="150">
        <v>4</v>
      </c>
      <c r="BU88" s="151"/>
      <c r="BV88" s="151"/>
      <c r="BW88" s="151"/>
      <c r="BX88" s="151"/>
      <c r="BY88" s="151"/>
      <c r="BZ88" s="151"/>
      <c r="CA88" s="151"/>
      <c r="CB88" s="151"/>
      <c r="CC88" s="151"/>
      <c r="CD88" s="152"/>
      <c r="CE88" s="150">
        <v>5</v>
      </c>
      <c r="CF88" s="151"/>
      <c r="CG88" s="151"/>
      <c r="CH88" s="151"/>
      <c r="CI88" s="151"/>
      <c r="CJ88" s="151"/>
      <c r="CK88" s="151"/>
      <c r="CL88" s="151"/>
      <c r="CM88" s="151"/>
      <c r="CN88" s="151"/>
      <c r="CO88" s="151"/>
      <c r="CP88" s="151"/>
      <c r="CQ88" s="151"/>
      <c r="CR88" s="151"/>
      <c r="CS88" s="151"/>
      <c r="CT88" s="151"/>
      <c r="CU88" s="151"/>
      <c r="CV88" s="151"/>
      <c r="CW88" s="151"/>
      <c r="CX88" s="151"/>
      <c r="CY88" s="151"/>
      <c r="CZ88" s="151"/>
      <c r="DA88" s="152"/>
    </row>
    <row r="89" spans="1:105" s="5" customFormat="1" ht="15" customHeight="1" x14ac:dyDescent="0.2">
      <c r="A89" s="52" t="s">
        <v>29</v>
      </c>
      <c r="B89" s="53"/>
      <c r="C89" s="53"/>
      <c r="D89" s="53"/>
      <c r="E89" s="53"/>
      <c r="F89" s="53"/>
      <c r="G89" s="54"/>
      <c r="H89" s="55" t="s">
        <v>173</v>
      </c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7"/>
      <c r="BD89" s="58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60"/>
      <c r="BT89" s="58"/>
      <c r="BU89" s="59"/>
      <c r="BV89" s="59"/>
      <c r="BW89" s="59"/>
      <c r="BX89" s="59"/>
      <c r="BY89" s="59"/>
      <c r="BZ89" s="59"/>
      <c r="CA89" s="59"/>
      <c r="CB89" s="59"/>
      <c r="CC89" s="59"/>
      <c r="CD89" s="60"/>
      <c r="CE89" s="144">
        <v>3000</v>
      </c>
      <c r="CF89" s="145"/>
      <c r="CG89" s="145"/>
      <c r="CH89" s="145"/>
      <c r="CI89" s="145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5"/>
      <c r="CU89" s="145"/>
      <c r="CV89" s="145"/>
      <c r="CW89" s="145"/>
      <c r="CX89" s="145"/>
      <c r="CY89" s="145"/>
      <c r="CZ89" s="145"/>
      <c r="DA89" s="146"/>
    </row>
    <row r="90" spans="1:105" ht="12" customHeight="1" x14ac:dyDescent="0.25">
      <c r="A90" s="52" t="s">
        <v>33</v>
      </c>
      <c r="B90" s="53"/>
      <c r="C90" s="53"/>
      <c r="D90" s="53"/>
      <c r="E90" s="53"/>
      <c r="F90" s="53"/>
      <c r="G90" s="54"/>
      <c r="H90" s="55" t="s">
        <v>172</v>
      </c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7"/>
      <c r="BD90" s="58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60"/>
      <c r="BT90" s="58"/>
      <c r="BU90" s="59"/>
      <c r="BV90" s="59"/>
      <c r="BW90" s="59"/>
      <c r="BX90" s="59"/>
      <c r="BY90" s="59"/>
      <c r="BZ90" s="59"/>
      <c r="CA90" s="59"/>
      <c r="CB90" s="59"/>
      <c r="CC90" s="59"/>
      <c r="CD90" s="60"/>
      <c r="CE90" s="144">
        <v>30000</v>
      </c>
      <c r="CF90" s="145"/>
      <c r="CG90" s="145"/>
      <c r="CH90" s="145"/>
      <c r="CI90" s="145"/>
      <c r="CJ90" s="145"/>
      <c r="CK90" s="145"/>
      <c r="CL90" s="145"/>
      <c r="CM90" s="145"/>
      <c r="CN90" s="145"/>
      <c r="CO90" s="145"/>
      <c r="CP90" s="145"/>
      <c r="CQ90" s="145"/>
      <c r="CR90" s="145"/>
      <c r="CS90" s="145"/>
      <c r="CT90" s="145"/>
      <c r="CU90" s="145"/>
      <c r="CV90" s="145"/>
      <c r="CW90" s="145"/>
      <c r="CX90" s="145"/>
      <c r="CY90" s="145"/>
      <c r="CZ90" s="145"/>
      <c r="DA90" s="146"/>
    </row>
    <row r="91" spans="1:105" s="35" customFormat="1" ht="14.25" x14ac:dyDescent="0.2">
      <c r="A91" s="52"/>
      <c r="B91" s="53"/>
      <c r="C91" s="53"/>
      <c r="D91" s="53"/>
      <c r="E91" s="53"/>
      <c r="F91" s="53"/>
      <c r="G91" s="54"/>
      <c r="H91" s="86" t="s">
        <v>12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8"/>
      <c r="BD91" s="58">
        <f>SUM(BD90:BS90)</f>
        <v>0</v>
      </c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60"/>
      <c r="BT91" s="58" t="s">
        <v>13</v>
      </c>
      <c r="BU91" s="59"/>
      <c r="BV91" s="59"/>
      <c r="BW91" s="59"/>
      <c r="BX91" s="59"/>
      <c r="BY91" s="59"/>
      <c r="BZ91" s="59"/>
      <c r="CA91" s="59"/>
      <c r="CB91" s="59"/>
      <c r="CC91" s="59"/>
      <c r="CD91" s="60"/>
      <c r="CE91" s="181">
        <f>SUM(CE90:DA90)</f>
        <v>30000</v>
      </c>
      <c r="CF91" s="182"/>
      <c r="CG91" s="182"/>
      <c r="CH91" s="182"/>
      <c r="CI91" s="182"/>
      <c r="CJ91" s="182"/>
      <c r="CK91" s="182"/>
      <c r="CL91" s="182"/>
      <c r="CM91" s="182"/>
      <c r="CN91" s="182"/>
      <c r="CO91" s="182"/>
      <c r="CP91" s="182"/>
      <c r="CQ91" s="182"/>
      <c r="CR91" s="182"/>
      <c r="CS91" s="182"/>
      <c r="CT91" s="182"/>
      <c r="CU91" s="182"/>
      <c r="CV91" s="182"/>
      <c r="CW91" s="182"/>
      <c r="CX91" s="182"/>
      <c r="CY91" s="182"/>
      <c r="CZ91" s="182"/>
      <c r="DA91" s="183"/>
    </row>
    <row r="92" spans="1:105" s="35" customFormat="1" ht="14.25" x14ac:dyDescent="0.2">
      <c r="A92" s="14"/>
      <c r="B92" s="14"/>
      <c r="C92" s="14"/>
      <c r="D92" s="14"/>
      <c r="E92" s="14"/>
      <c r="F92" s="14"/>
      <c r="G92" s="14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</row>
    <row r="93" spans="1:105" s="35" customFormat="1" ht="30.75" hidden="1" customHeight="1" x14ac:dyDescent="0.2">
      <c r="A93" s="110" t="s">
        <v>124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0"/>
      <c r="BG93" s="110"/>
      <c r="BH93" s="110"/>
      <c r="BI93" s="110"/>
      <c r="BJ93" s="110"/>
      <c r="BK93" s="110"/>
      <c r="BL93" s="110"/>
      <c r="BM93" s="110"/>
      <c r="BN93" s="110"/>
      <c r="BO93" s="110"/>
      <c r="BP93" s="110"/>
      <c r="BQ93" s="110"/>
      <c r="BR93" s="110"/>
      <c r="BS93" s="110"/>
      <c r="BT93" s="110"/>
      <c r="BU93" s="110"/>
      <c r="BV93" s="110"/>
      <c r="BW93" s="110"/>
      <c r="BX93" s="110"/>
      <c r="BY93" s="110"/>
      <c r="BZ93" s="110"/>
      <c r="CA93" s="110"/>
      <c r="CB93" s="110"/>
      <c r="CC93" s="110"/>
      <c r="CD93" s="110"/>
      <c r="CE93" s="110"/>
      <c r="CF93" s="110"/>
      <c r="CG93" s="110"/>
      <c r="CH93" s="110"/>
      <c r="CI93" s="110"/>
      <c r="CJ93" s="110"/>
      <c r="CK93" s="110"/>
      <c r="CL93" s="110"/>
      <c r="CM93" s="110"/>
      <c r="CN93" s="110"/>
      <c r="CO93" s="110"/>
      <c r="CP93" s="110"/>
      <c r="CQ93" s="110"/>
      <c r="CR93" s="110"/>
      <c r="CS93" s="110"/>
      <c r="CT93" s="110"/>
      <c r="CU93" s="110"/>
      <c r="CV93" s="110"/>
      <c r="CW93" s="110"/>
      <c r="CX93" s="110"/>
      <c r="CY93" s="110"/>
      <c r="CZ93" s="110"/>
      <c r="DA93" s="110"/>
    </row>
    <row r="94" spans="1:105" s="35" customFormat="1" ht="9" hidden="1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</row>
    <row r="95" spans="1:105" s="35" customFormat="1" ht="19.5" hidden="1" customHeight="1" x14ac:dyDescent="0.2">
      <c r="A95" s="35" t="s">
        <v>16</v>
      </c>
      <c r="X95" s="97" t="s">
        <v>125</v>
      </c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/>
      <c r="BW95" s="97"/>
      <c r="BX95" s="97"/>
      <c r="BY95" s="97"/>
      <c r="BZ95" s="97"/>
      <c r="CA95" s="97"/>
      <c r="CB95" s="97"/>
      <c r="CC95" s="97"/>
      <c r="CD95" s="97"/>
      <c r="CE95" s="97"/>
      <c r="CF95" s="97"/>
      <c r="CG95" s="97"/>
      <c r="CH95" s="97"/>
      <c r="CI95" s="97"/>
      <c r="CJ95" s="97"/>
      <c r="CK95" s="97"/>
      <c r="CL95" s="97"/>
      <c r="CM95" s="97"/>
      <c r="CN95" s="97"/>
      <c r="CO95" s="97"/>
      <c r="CP95" s="97"/>
      <c r="CQ95" s="97"/>
      <c r="CR95" s="97"/>
      <c r="CS95" s="97"/>
      <c r="CT95" s="97"/>
      <c r="CU95" s="97"/>
      <c r="CV95" s="97"/>
      <c r="CW95" s="97"/>
      <c r="CX95" s="97"/>
      <c r="CY95" s="97"/>
      <c r="CZ95" s="97"/>
      <c r="DA95" s="97"/>
    </row>
    <row r="96" spans="1:105" s="35" customFormat="1" ht="14.25" hidden="1" customHeight="1" x14ac:dyDescent="0.2">
      <c r="A96" s="80" t="s">
        <v>15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188" t="s">
        <v>134</v>
      </c>
      <c r="AQ96" s="188"/>
      <c r="AR96" s="188"/>
      <c r="AS96" s="188"/>
      <c r="AT96" s="188"/>
      <c r="AU96" s="188"/>
      <c r="AV96" s="188"/>
      <c r="AW96" s="188"/>
      <c r="AX96" s="188"/>
      <c r="AY96" s="188"/>
      <c r="AZ96" s="188"/>
      <c r="BA96" s="188"/>
      <c r="BB96" s="188"/>
      <c r="BC96" s="188"/>
      <c r="BD96" s="188"/>
      <c r="BE96" s="188"/>
      <c r="BF96" s="188"/>
      <c r="BG96" s="188"/>
      <c r="BH96" s="188"/>
      <c r="BI96" s="188"/>
      <c r="BJ96" s="188"/>
      <c r="BK96" s="188"/>
      <c r="BL96" s="188"/>
      <c r="BM96" s="188"/>
      <c r="BN96" s="188"/>
      <c r="BO96" s="188"/>
      <c r="BP96" s="188"/>
      <c r="BQ96" s="188"/>
      <c r="BR96" s="188"/>
      <c r="BS96" s="188"/>
      <c r="BT96" s="188"/>
      <c r="BU96" s="188"/>
      <c r="BV96" s="188"/>
      <c r="BW96" s="188"/>
      <c r="BX96" s="188"/>
      <c r="BY96" s="188"/>
      <c r="BZ96" s="188"/>
      <c r="CA96" s="188"/>
      <c r="CB96" s="188"/>
      <c r="CC96" s="188"/>
      <c r="CD96" s="188"/>
      <c r="CE96" s="188"/>
      <c r="CF96" s="188"/>
      <c r="CG96" s="188"/>
      <c r="CH96" s="188"/>
      <c r="CI96" s="188"/>
      <c r="CJ96" s="188"/>
      <c r="CK96" s="188"/>
      <c r="CL96" s="188"/>
      <c r="CM96" s="188"/>
      <c r="CN96" s="188"/>
      <c r="CO96" s="188"/>
      <c r="CP96" s="188"/>
      <c r="CQ96" s="188"/>
      <c r="CR96" s="188"/>
      <c r="CS96" s="188"/>
      <c r="CT96" s="188"/>
      <c r="CU96" s="188"/>
      <c r="CV96" s="188"/>
      <c r="CW96" s="188"/>
      <c r="CX96" s="188"/>
      <c r="CY96" s="188"/>
      <c r="CZ96" s="188"/>
      <c r="DA96" s="188"/>
    </row>
    <row r="97" spans="1:105" ht="10.5" hidden="1" customHeight="1" x14ac:dyDescent="0.25"/>
    <row r="98" spans="1:105" s="33" customFormat="1" ht="45" hidden="1" customHeight="1" x14ac:dyDescent="0.2">
      <c r="A98" s="63" t="s">
        <v>0</v>
      </c>
      <c r="B98" s="64"/>
      <c r="C98" s="64"/>
      <c r="D98" s="64"/>
      <c r="E98" s="64"/>
      <c r="F98" s="64"/>
      <c r="G98" s="65"/>
      <c r="H98" s="63" t="s">
        <v>53</v>
      </c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5"/>
      <c r="BD98" s="63" t="s">
        <v>54</v>
      </c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5"/>
      <c r="BT98" s="63" t="s">
        <v>55</v>
      </c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5"/>
      <c r="CJ98" s="63" t="s">
        <v>52</v>
      </c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5"/>
    </row>
    <row r="99" spans="1:105" s="4" customFormat="1" ht="12.75" hidden="1" x14ac:dyDescent="0.2">
      <c r="A99" s="72">
        <v>1</v>
      </c>
      <c r="B99" s="72"/>
      <c r="C99" s="72"/>
      <c r="D99" s="72"/>
      <c r="E99" s="72"/>
      <c r="F99" s="72"/>
      <c r="G99" s="72"/>
      <c r="H99" s="72">
        <v>2</v>
      </c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>
        <v>3</v>
      </c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>
        <v>4</v>
      </c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>
        <v>5</v>
      </c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</row>
    <row r="100" spans="1:105" s="5" customFormat="1" ht="15" hidden="1" customHeight="1" x14ac:dyDescent="0.2">
      <c r="A100" s="62" t="s">
        <v>29</v>
      </c>
      <c r="B100" s="62"/>
      <c r="C100" s="62"/>
      <c r="D100" s="62"/>
      <c r="E100" s="62"/>
      <c r="F100" s="62"/>
      <c r="G100" s="62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</row>
    <row r="101" spans="1:105" s="5" customFormat="1" ht="15" hidden="1" customHeight="1" x14ac:dyDescent="0.2">
      <c r="A101" s="62"/>
      <c r="B101" s="62"/>
      <c r="C101" s="62"/>
      <c r="D101" s="62"/>
      <c r="E101" s="62"/>
      <c r="F101" s="62"/>
      <c r="G101" s="62"/>
      <c r="H101" s="87" t="s">
        <v>12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8"/>
      <c r="BD101" s="83" t="s">
        <v>13</v>
      </c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 t="s">
        <v>13</v>
      </c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  <c r="CJ101" s="83"/>
      <c r="CK101" s="83"/>
      <c r="CL101" s="83"/>
      <c r="CM101" s="83"/>
      <c r="CN101" s="83"/>
      <c r="CO101" s="83"/>
      <c r="CP101" s="83"/>
      <c r="CQ101" s="83"/>
      <c r="CR101" s="83"/>
      <c r="CS101" s="83"/>
      <c r="CT101" s="83"/>
      <c r="CU101" s="83"/>
      <c r="CV101" s="83"/>
      <c r="CW101" s="83"/>
      <c r="CX101" s="83"/>
      <c r="CY101" s="83"/>
      <c r="CZ101" s="83"/>
      <c r="DA101" s="83"/>
    </row>
    <row r="103" spans="1:105" s="35" customFormat="1" ht="27" hidden="1" customHeight="1" x14ac:dyDescent="0.2">
      <c r="A103" s="106" t="s">
        <v>59</v>
      </c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  <c r="BH103" s="106"/>
      <c r="BI103" s="106"/>
      <c r="BJ103" s="106"/>
      <c r="BK103" s="106"/>
      <c r="BL103" s="106"/>
      <c r="BM103" s="106"/>
      <c r="BN103" s="106"/>
      <c r="BO103" s="106"/>
      <c r="BP103" s="106"/>
      <c r="BQ103" s="106"/>
      <c r="BR103" s="106"/>
      <c r="BS103" s="106"/>
      <c r="BT103" s="106"/>
      <c r="BU103" s="106"/>
      <c r="BV103" s="106"/>
      <c r="BW103" s="106"/>
      <c r="BX103" s="106"/>
      <c r="BY103" s="106"/>
      <c r="BZ103" s="106"/>
      <c r="CA103" s="106"/>
      <c r="CB103" s="106"/>
      <c r="CC103" s="106"/>
      <c r="CD103" s="106"/>
      <c r="CE103" s="106"/>
      <c r="CF103" s="106"/>
      <c r="CG103" s="106"/>
      <c r="CH103" s="106"/>
      <c r="CI103" s="106"/>
      <c r="CJ103" s="106"/>
      <c r="CK103" s="106"/>
      <c r="CL103" s="106"/>
      <c r="CM103" s="106"/>
      <c r="CN103" s="106"/>
      <c r="CO103" s="106"/>
      <c r="CP103" s="106"/>
      <c r="CQ103" s="106"/>
      <c r="CR103" s="106"/>
      <c r="CS103" s="106"/>
      <c r="CT103" s="106"/>
      <c r="CU103" s="106"/>
      <c r="CV103" s="106"/>
      <c r="CW103" s="106"/>
      <c r="CX103" s="106"/>
      <c r="CY103" s="106"/>
      <c r="CZ103" s="106"/>
      <c r="DA103" s="106"/>
    </row>
    <row r="104" spans="1:105" ht="6" hidden="1" customHeight="1" x14ac:dyDescent="0.25"/>
    <row r="105" spans="1:105" s="35" customFormat="1" ht="14.25" hidden="1" x14ac:dyDescent="0.2">
      <c r="A105" s="35" t="s">
        <v>16</v>
      </c>
      <c r="X105" s="97" t="s">
        <v>109</v>
      </c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/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7"/>
      <c r="CK105" s="97"/>
      <c r="CL105" s="97"/>
      <c r="CM105" s="97"/>
      <c r="CN105" s="97"/>
      <c r="CO105" s="97"/>
      <c r="CP105" s="97"/>
      <c r="CQ105" s="97"/>
      <c r="CR105" s="97"/>
      <c r="CS105" s="97"/>
      <c r="CT105" s="97"/>
      <c r="CU105" s="97"/>
      <c r="CV105" s="97"/>
      <c r="CW105" s="97"/>
      <c r="CX105" s="97"/>
      <c r="CY105" s="97"/>
      <c r="CZ105" s="97"/>
      <c r="DA105" s="97"/>
    </row>
    <row r="106" spans="1:105" s="35" customFormat="1" ht="30" hidden="1" customHeight="1" x14ac:dyDescent="0.2">
      <c r="A106" s="80" t="s">
        <v>15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188" t="s">
        <v>134</v>
      </c>
      <c r="AQ106" s="188"/>
      <c r="AR106" s="188"/>
      <c r="AS106" s="188"/>
      <c r="AT106" s="188"/>
      <c r="AU106" s="188"/>
      <c r="AV106" s="188"/>
      <c r="AW106" s="188"/>
      <c r="AX106" s="188"/>
      <c r="AY106" s="188"/>
      <c r="AZ106" s="188"/>
      <c r="BA106" s="188"/>
      <c r="BB106" s="188"/>
      <c r="BC106" s="188"/>
      <c r="BD106" s="188"/>
      <c r="BE106" s="188"/>
      <c r="BF106" s="188"/>
      <c r="BG106" s="188"/>
      <c r="BH106" s="188"/>
      <c r="BI106" s="188"/>
      <c r="BJ106" s="188"/>
      <c r="BK106" s="188"/>
      <c r="BL106" s="188"/>
      <c r="BM106" s="188"/>
      <c r="BN106" s="188"/>
      <c r="BO106" s="188"/>
      <c r="BP106" s="188"/>
      <c r="BQ106" s="188"/>
      <c r="BR106" s="188"/>
      <c r="BS106" s="188"/>
      <c r="BT106" s="188"/>
      <c r="BU106" s="188"/>
      <c r="BV106" s="188"/>
      <c r="BW106" s="188"/>
      <c r="BX106" s="188"/>
      <c r="BY106" s="188"/>
      <c r="BZ106" s="188"/>
      <c r="CA106" s="188"/>
      <c r="CB106" s="188"/>
      <c r="CC106" s="188"/>
      <c r="CD106" s="188"/>
      <c r="CE106" s="188"/>
      <c r="CF106" s="188"/>
      <c r="CG106" s="188"/>
      <c r="CH106" s="188"/>
      <c r="CI106" s="188"/>
      <c r="CJ106" s="188"/>
      <c r="CK106" s="188"/>
      <c r="CL106" s="188"/>
      <c r="CM106" s="188"/>
      <c r="CN106" s="188"/>
      <c r="CO106" s="188"/>
      <c r="CP106" s="188"/>
      <c r="CQ106" s="188"/>
      <c r="CR106" s="188"/>
      <c r="CS106" s="188"/>
      <c r="CT106" s="188"/>
      <c r="CU106" s="188"/>
      <c r="CV106" s="188"/>
      <c r="CW106" s="188"/>
      <c r="CX106" s="188"/>
      <c r="CY106" s="188"/>
      <c r="CZ106" s="188"/>
      <c r="DA106" s="188"/>
    </row>
    <row r="107" spans="1:105" ht="10.5" hidden="1" customHeight="1" x14ac:dyDescent="0.25"/>
    <row r="108" spans="1:105" s="33" customFormat="1" ht="45" hidden="1" customHeight="1" x14ac:dyDescent="0.2">
      <c r="A108" s="63" t="s">
        <v>0</v>
      </c>
      <c r="B108" s="64"/>
      <c r="C108" s="64"/>
      <c r="D108" s="64"/>
      <c r="E108" s="64"/>
      <c r="F108" s="64"/>
      <c r="G108" s="65"/>
      <c r="H108" s="63" t="s">
        <v>53</v>
      </c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5"/>
      <c r="BD108" s="63" t="s">
        <v>54</v>
      </c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5"/>
      <c r="BT108" s="63" t="s">
        <v>55</v>
      </c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5"/>
      <c r="CJ108" s="63" t="s">
        <v>52</v>
      </c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5"/>
    </row>
    <row r="109" spans="1:105" s="4" customFormat="1" ht="12.75" hidden="1" x14ac:dyDescent="0.2">
      <c r="A109" s="72">
        <v>1</v>
      </c>
      <c r="B109" s="72"/>
      <c r="C109" s="72"/>
      <c r="D109" s="72"/>
      <c r="E109" s="72"/>
      <c r="F109" s="72"/>
      <c r="G109" s="72"/>
      <c r="H109" s="72">
        <v>2</v>
      </c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>
        <v>3</v>
      </c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>
        <v>4</v>
      </c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>
        <v>5</v>
      </c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</row>
    <row r="110" spans="1:105" s="4" customFormat="1" ht="12.75" hidden="1" customHeight="1" x14ac:dyDescent="0.2">
      <c r="A110" s="62" t="s">
        <v>29</v>
      </c>
      <c r="B110" s="62"/>
      <c r="C110" s="62"/>
      <c r="D110" s="62"/>
      <c r="E110" s="62"/>
      <c r="F110" s="62"/>
      <c r="G110" s="62"/>
      <c r="H110" s="55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7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</row>
    <row r="111" spans="1:105" s="4" customFormat="1" ht="12.75" hidden="1" customHeight="1" x14ac:dyDescent="0.2">
      <c r="A111" s="62" t="s">
        <v>33</v>
      </c>
      <c r="B111" s="62"/>
      <c r="C111" s="62"/>
      <c r="D111" s="62"/>
      <c r="E111" s="62"/>
      <c r="F111" s="62"/>
      <c r="G111" s="62"/>
      <c r="H111" s="55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7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</row>
    <row r="112" spans="1:105" s="5" customFormat="1" ht="15" hidden="1" customHeight="1" x14ac:dyDescent="0.2">
      <c r="A112" s="62" t="s">
        <v>39</v>
      </c>
      <c r="B112" s="62"/>
      <c r="C112" s="62"/>
      <c r="D112" s="62"/>
      <c r="E112" s="62"/>
      <c r="F112" s="62"/>
      <c r="G112" s="62"/>
      <c r="H112" s="55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7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</row>
    <row r="113" spans="1:105" s="5" customFormat="1" ht="15" hidden="1" customHeight="1" x14ac:dyDescent="0.2">
      <c r="A113" s="62"/>
      <c r="B113" s="62"/>
      <c r="C113" s="62"/>
      <c r="D113" s="62"/>
      <c r="E113" s="62"/>
      <c r="F113" s="62"/>
      <c r="G113" s="62"/>
      <c r="H113" s="87" t="s">
        <v>12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8"/>
      <c r="BD113" s="83" t="s">
        <v>13</v>
      </c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 t="s">
        <v>13</v>
      </c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H113" s="83"/>
      <c r="CI113" s="83"/>
      <c r="CJ113" s="89">
        <f>CJ110+CJ111+CJ112</f>
        <v>0</v>
      </c>
      <c r="CK113" s="89"/>
      <c r="CL113" s="89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  <c r="CW113" s="89"/>
      <c r="CX113" s="89"/>
      <c r="CY113" s="89"/>
      <c r="CZ113" s="89"/>
      <c r="DA113" s="89"/>
    </row>
    <row r="115" spans="1:105" s="35" customFormat="1" ht="14.25" hidden="1" x14ac:dyDescent="0.2">
      <c r="A115" s="73" t="s">
        <v>60</v>
      </c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</row>
    <row r="116" spans="1:105" ht="6" hidden="1" customHeight="1" x14ac:dyDescent="0.25"/>
    <row r="117" spans="1:105" s="35" customFormat="1" ht="14.25" hidden="1" x14ac:dyDescent="0.2">
      <c r="A117" s="35" t="s">
        <v>16</v>
      </c>
      <c r="X117" s="97" t="s">
        <v>122</v>
      </c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7"/>
      <c r="CL117" s="97"/>
      <c r="CM117" s="97"/>
      <c r="CN117" s="97"/>
      <c r="CO117" s="97"/>
      <c r="CP117" s="97"/>
      <c r="CQ117" s="97"/>
      <c r="CR117" s="97"/>
      <c r="CS117" s="97"/>
      <c r="CT117" s="97"/>
      <c r="CU117" s="97"/>
      <c r="CV117" s="97"/>
      <c r="CW117" s="97"/>
      <c r="CX117" s="97"/>
      <c r="CY117" s="97"/>
      <c r="CZ117" s="97"/>
      <c r="DA117" s="97"/>
    </row>
    <row r="118" spans="1:105" s="35" customFormat="1" ht="6" hidden="1" customHeight="1" x14ac:dyDescent="0.2"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</row>
    <row r="119" spans="1:105" s="35" customFormat="1" ht="30" hidden="1" customHeight="1" x14ac:dyDescent="0.2">
      <c r="A119" s="80" t="s">
        <v>15</v>
      </c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188" t="s">
        <v>134</v>
      </c>
      <c r="AQ119" s="188"/>
      <c r="AR119" s="188"/>
      <c r="AS119" s="188"/>
      <c r="AT119" s="188"/>
      <c r="AU119" s="188"/>
      <c r="AV119" s="188"/>
      <c r="AW119" s="188"/>
      <c r="AX119" s="188"/>
      <c r="AY119" s="188"/>
      <c r="AZ119" s="188"/>
      <c r="BA119" s="188"/>
      <c r="BB119" s="188"/>
      <c r="BC119" s="188"/>
      <c r="BD119" s="188"/>
      <c r="BE119" s="188"/>
      <c r="BF119" s="188"/>
      <c r="BG119" s="188"/>
      <c r="BH119" s="188"/>
      <c r="BI119" s="188"/>
      <c r="BJ119" s="188"/>
      <c r="BK119" s="188"/>
      <c r="BL119" s="188"/>
      <c r="BM119" s="188"/>
      <c r="BN119" s="188"/>
      <c r="BO119" s="188"/>
      <c r="BP119" s="188"/>
      <c r="BQ119" s="188"/>
      <c r="BR119" s="188"/>
      <c r="BS119" s="188"/>
      <c r="BT119" s="188"/>
      <c r="BU119" s="188"/>
      <c r="BV119" s="188"/>
      <c r="BW119" s="188"/>
      <c r="BX119" s="188"/>
      <c r="BY119" s="188"/>
      <c r="BZ119" s="188"/>
      <c r="CA119" s="188"/>
      <c r="CB119" s="188"/>
      <c r="CC119" s="188"/>
      <c r="CD119" s="188"/>
      <c r="CE119" s="188"/>
      <c r="CF119" s="188"/>
      <c r="CG119" s="188"/>
      <c r="CH119" s="188"/>
      <c r="CI119" s="188"/>
      <c r="CJ119" s="188"/>
      <c r="CK119" s="188"/>
      <c r="CL119" s="188"/>
      <c r="CM119" s="188"/>
      <c r="CN119" s="188"/>
      <c r="CO119" s="188"/>
      <c r="CP119" s="188"/>
      <c r="CQ119" s="188"/>
      <c r="CR119" s="188"/>
      <c r="CS119" s="188"/>
      <c r="CT119" s="188"/>
      <c r="CU119" s="188"/>
      <c r="CV119" s="188"/>
      <c r="CW119" s="188"/>
      <c r="CX119" s="188"/>
      <c r="CY119" s="188"/>
      <c r="CZ119" s="188"/>
      <c r="DA119" s="188"/>
    </row>
    <row r="120" spans="1:105" ht="10.5" hidden="1" customHeight="1" x14ac:dyDescent="0.25"/>
    <row r="121" spans="1:105" s="35" customFormat="1" ht="14.25" hidden="1" x14ac:dyDescent="0.2">
      <c r="A121" s="73" t="s">
        <v>61</v>
      </c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</row>
    <row r="122" spans="1:105" ht="18" hidden="1" customHeight="1" x14ac:dyDescent="0.25"/>
    <row r="123" spans="1:105" s="33" customFormat="1" ht="45" hidden="1" customHeight="1" x14ac:dyDescent="0.2">
      <c r="A123" s="74" t="s">
        <v>0</v>
      </c>
      <c r="B123" s="75"/>
      <c r="C123" s="75"/>
      <c r="D123" s="75"/>
      <c r="E123" s="75"/>
      <c r="F123" s="75"/>
      <c r="G123" s="76"/>
      <c r="H123" s="74" t="s">
        <v>17</v>
      </c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6"/>
      <c r="AP123" s="74" t="s">
        <v>63</v>
      </c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6"/>
      <c r="BF123" s="74" t="s">
        <v>64</v>
      </c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6"/>
      <c r="BV123" s="74" t="s">
        <v>65</v>
      </c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  <c r="CH123" s="75"/>
      <c r="CI123" s="75"/>
      <c r="CJ123" s="75"/>
      <c r="CK123" s="76"/>
      <c r="CL123" s="74" t="s">
        <v>20</v>
      </c>
      <c r="CM123" s="75"/>
      <c r="CN123" s="75"/>
      <c r="CO123" s="75"/>
      <c r="CP123" s="75"/>
      <c r="CQ123" s="75"/>
      <c r="CR123" s="75"/>
      <c r="CS123" s="75"/>
      <c r="CT123" s="75"/>
      <c r="CU123" s="75"/>
      <c r="CV123" s="75"/>
      <c r="CW123" s="75"/>
      <c r="CX123" s="75"/>
      <c r="CY123" s="75"/>
      <c r="CZ123" s="75"/>
      <c r="DA123" s="76"/>
    </row>
    <row r="124" spans="1:105" s="4" customFormat="1" ht="12.75" hidden="1" x14ac:dyDescent="0.2">
      <c r="A124" s="72">
        <v>1</v>
      </c>
      <c r="B124" s="72"/>
      <c r="C124" s="72"/>
      <c r="D124" s="72"/>
      <c r="E124" s="72"/>
      <c r="F124" s="72"/>
      <c r="G124" s="72"/>
      <c r="H124" s="72">
        <v>2</v>
      </c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>
        <v>3</v>
      </c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>
        <v>4</v>
      </c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>
        <v>5</v>
      </c>
      <c r="BW124" s="72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>
        <v>6</v>
      </c>
      <c r="CM124" s="72"/>
      <c r="CN124" s="72"/>
      <c r="CO124" s="72"/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</row>
    <row r="125" spans="1:105" s="5" customFormat="1" ht="25.5" hidden="1" customHeight="1" x14ac:dyDescent="0.2">
      <c r="A125" s="62" t="s">
        <v>29</v>
      </c>
      <c r="B125" s="62"/>
      <c r="C125" s="62"/>
      <c r="D125" s="62"/>
      <c r="E125" s="62"/>
      <c r="F125" s="62"/>
      <c r="G125" s="62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  <c r="BV125" s="144"/>
      <c r="BW125" s="145"/>
      <c r="BX125" s="145"/>
      <c r="BY125" s="145"/>
      <c r="BZ125" s="145"/>
      <c r="CA125" s="145"/>
      <c r="CB125" s="145"/>
      <c r="CC125" s="145"/>
      <c r="CD125" s="145"/>
      <c r="CE125" s="145"/>
      <c r="CF125" s="145"/>
      <c r="CG125" s="145"/>
      <c r="CH125" s="145"/>
      <c r="CI125" s="145"/>
      <c r="CJ125" s="145"/>
      <c r="CK125" s="146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</row>
    <row r="126" spans="1:105" s="5" customFormat="1" ht="15" hidden="1" customHeight="1" x14ac:dyDescent="0.2">
      <c r="A126" s="62" t="s">
        <v>33</v>
      </c>
      <c r="B126" s="62"/>
      <c r="C126" s="62"/>
      <c r="D126" s="62"/>
      <c r="E126" s="62"/>
      <c r="F126" s="62"/>
      <c r="G126" s="62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  <c r="BV126" s="144"/>
      <c r="BW126" s="145"/>
      <c r="BX126" s="145"/>
      <c r="BY126" s="145"/>
      <c r="BZ126" s="145"/>
      <c r="CA126" s="145"/>
      <c r="CB126" s="145"/>
      <c r="CC126" s="145"/>
      <c r="CD126" s="145"/>
      <c r="CE126" s="145"/>
      <c r="CF126" s="145"/>
      <c r="CG126" s="145"/>
      <c r="CH126" s="145"/>
      <c r="CI126" s="145"/>
      <c r="CJ126" s="145"/>
      <c r="CK126" s="146"/>
      <c r="CL126" s="61">
        <f>AP126*BF126*BV126</f>
        <v>0</v>
      </c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</row>
    <row r="127" spans="1:105" s="5" customFormat="1" ht="15" hidden="1" customHeight="1" x14ac:dyDescent="0.2">
      <c r="A127" s="62"/>
      <c r="B127" s="62"/>
      <c r="C127" s="62"/>
      <c r="D127" s="62"/>
      <c r="E127" s="62"/>
      <c r="F127" s="62"/>
      <c r="G127" s="62"/>
      <c r="H127" s="153" t="s">
        <v>62</v>
      </c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4"/>
      <c r="AH127" s="154"/>
      <c r="AI127" s="154"/>
      <c r="AJ127" s="154"/>
      <c r="AK127" s="154"/>
      <c r="AL127" s="154"/>
      <c r="AM127" s="154"/>
      <c r="AN127" s="154"/>
      <c r="AO127" s="155"/>
      <c r="AP127" s="83" t="s">
        <v>13</v>
      </c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 t="s">
        <v>13</v>
      </c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  <c r="BV127" s="83" t="s">
        <v>13</v>
      </c>
      <c r="BW127" s="83"/>
      <c r="BX127" s="83"/>
      <c r="BY127" s="83"/>
      <c r="BZ127" s="83"/>
      <c r="CA127" s="83"/>
      <c r="CB127" s="83"/>
      <c r="CC127" s="83"/>
      <c r="CD127" s="83"/>
      <c r="CE127" s="83"/>
      <c r="CF127" s="83"/>
      <c r="CG127" s="83"/>
      <c r="CH127" s="83"/>
      <c r="CI127" s="83"/>
      <c r="CJ127" s="83"/>
      <c r="CK127" s="83"/>
      <c r="CL127" s="96">
        <f>SUM(CL125:DA126)</f>
        <v>0</v>
      </c>
      <c r="CM127" s="96"/>
      <c r="CN127" s="96"/>
      <c r="CO127" s="96"/>
      <c r="CP127" s="96"/>
      <c r="CQ127" s="96"/>
      <c r="CR127" s="96"/>
      <c r="CS127" s="96"/>
      <c r="CT127" s="96"/>
      <c r="CU127" s="96"/>
      <c r="CV127" s="96"/>
      <c r="CW127" s="96"/>
      <c r="CX127" s="96"/>
      <c r="CY127" s="96"/>
      <c r="CZ127" s="96"/>
      <c r="DA127" s="96"/>
    </row>
    <row r="128" spans="1:105" ht="17.25" customHeight="1" x14ac:dyDescent="0.25"/>
    <row r="129" spans="1:105" s="35" customFormat="1" ht="14.25" hidden="1" x14ac:dyDescent="0.2">
      <c r="A129" s="73" t="s">
        <v>66</v>
      </c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</row>
    <row r="130" spans="1:105" ht="10.5" hidden="1" customHeight="1" x14ac:dyDescent="0.25"/>
    <row r="131" spans="1:105" s="33" customFormat="1" ht="45" hidden="1" customHeight="1" x14ac:dyDescent="0.2">
      <c r="A131" s="63" t="s">
        <v>0</v>
      </c>
      <c r="B131" s="64"/>
      <c r="C131" s="64"/>
      <c r="D131" s="64"/>
      <c r="E131" s="64"/>
      <c r="F131" s="64"/>
      <c r="G131" s="65"/>
      <c r="H131" s="63" t="s">
        <v>17</v>
      </c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5"/>
      <c r="BD131" s="63" t="s">
        <v>67</v>
      </c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5"/>
      <c r="BT131" s="63" t="s">
        <v>68</v>
      </c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5"/>
      <c r="CJ131" s="63" t="s">
        <v>51</v>
      </c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5"/>
    </row>
    <row r="132" spans="1:105" s="4" customFormat="1" ht="12.75" hidden="1" x14ac:dyDescent="0.2">
      <c r="A132" s="72">
        <v>1</v>
      </c>
      <c r="B132" s="72"/>
      <c r="C132" s="72"/>
      <c r="D132" s="72"/>
      <c r="E132" s="72"/>
      <c r="F132" s="72"/>
      <c r="G132" s="72"/>
      <c r="H132" s="72">
        <v>2</v>
      </c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>
        <v>3</v>
      </c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>
        <v>4</v>
      </c>
      <c r="BU132" s="72"/>
      <c r="BV132" s="72"/>
      <c r="BW132" s="72"/>
      <c r="BX132" s="72"/>
      <c r="BY132" s="72"/>
      <c r="BZ132" s="72"/>
      <c r="CA132" s="72"/>
      <c r="CB132" s="72"/>
      <c r="CC132" s="72"/>
      <c r="CD132" s="72"/>
      <c r="CE132" s="72"/>
      <c r="CF132" s="72"/>
      <c r="CG132" s="72"/>
      <c r="CH132" s="72"/>
      <c r="CI132" s="72"/>
      <c r="CJ132" s="72">
        <v>5</v>
      </c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</row>
    <row r="133" spans="1:105" s="5" customFormat="1" ht="15" hidden="1" customHeight="1" x14ac:dyDescent="0.2">
      <c r="A133" s="62" t="s">
        <v>29</v>
      </c>
      <c r="B133" s="62"/>
      <c r="C133" s="62"/>
      <c r="D133" s="62"/>
      <c r="E133" s="62"/>
      <c r="F133" s="62"/>
      <c r="G133" s="62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156"/>
      <c r="AJ133" s="156"/>
      <c r="AK133" s="156"/>
      <c r="AL133" s="156"/>
      <c r="AM133" s="156"/>
      <c r="AN133" s="156"/>
      <c r="AO133" s="156"/>
      <c r="AP133" s="156"/>
      <c r="AQ133" s="156"/>
      <c r="AR133" s="156"/>
      <c r="AS133" s="156"/>
      <c r="AT133" s="156"/>
      <c r="AU133" s="156"/>
      <c r="AV133" s="156"/>
      <c r="AW133" s="156"/>
      <c r="AX133" s="156"/>
      <c r="AY133" s="156"/>
      <c r="AZ133" s="156"/>
      <c r="BA133" s="156"/>
      <c r="BB133" s="156"/>
      <c r="BC133" s="156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143"/>
      <c r="BU133" s="83"/>
      <c r="BV133" s="83"/>
      <c r="BW133" s="83"/>
      <c r="BX133" s="83"/>
      <c r="BY133" s="83"/>
      <c r="BZ133" s="83"/>
      <c r="CA133" s="83"/>
      <c r="CB133" s="83"/>
      <c r="CC133" s="83"/>
      <c r="CD133" s="83"/>
      <c r="CE133" s="83"/>
      <c r="CF133" s="83"/>
      <c r="CG133" s="83"/>
      <c r="CH133" s="83"/>
      <c r="CI133" s="83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</row>
    <row r="134" spans="1:105" s="5" customFormat="1" ht="15" hidden="1" customHeight="1" x14ac:dyDescent="0.2">
      <c r="A134" s="62"/>
      <c r="B134" s="62"/>
      <c r="C134" s="62"/>
      <c r="D134" s="62"/>
      <c r="E134" s="62"/>
      <c r="F134" s="62"/>
      <c r="G134" s="62"/>
      <c r="H134" s="87" t="s">
        <v>12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8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  <c r="BV134" s="83"/>
      <c r="BW134" s="83"/>
      <c r="BX134" s="83"/>
      <c r="BY134" s="83"/>
      <c r="BZ134" s="83"/>
      <c r="CA134" s="83"/>
      <c r="CB134" s="83"/>
      <c r="CC134" s="83"/>
      <c r="CD134" s="83"/>
      <c r="CE134" s="83"/>
      <c r="CF134" s="83"/>
      <c r="CG134" s="83"/>
      <c r="CH134" s="83"/>
      <c r="CI134" s="83"/>
      <c r="CJ134" s="96">
        <f>CJ133</f>
        <v>0</v>
      </c>
      <c r="CK134" s="96"/>
      <c r="CL134" s="96"/>
      <c r="CM134" s="96"/>
      <c r="CN134" s="96"/>
      <c r="CO134" s="96"/>
      <c r="CP134" s="96"/>
      <c r="CQ134" s="96"/>
      <c r="CR134" s="96"/>
      <c r="CS134" s="96"/>
      <c r="CT134" s="96"/>
      <c r="CU134" s="96"/>
      <c r="CV134" s="96"/>
      <c r="CW134" s="96"/>
      <c r="CX134" s="96"/>
      <c r="CY134" s="96"/>
      <c r="CZ134" s="96"/>
      <c r="DA134" s="96"/>
    </row>
    <row r="135" spans="1:105" ht="10.5" customHeight="1" x14ac:dyDescent="0.25"/>
    <row r="136" spans="1:105" s="35" customFormat="1" ht="14.25" x14ac:dyDescent="0.2">
      <c r="A136" s="73" t="s">
        <v>69</v>
      </c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</row>
    <row r="137" spans="1:105" ht="10.5" customHeight="1" x14ac:dyDescent="0.25"/>
    <row r="138" spans="1:105" s="33" customFormat="1" ht="45" customHeight="1" x14ac:dyDescent="0.2">
      <c r="A138" s="74" t="s">
        <v>0</v>
      </c>
      <c r="B138" s="75"/>
      <c r="C138" s="75"/>
      <c r="D138" s="75"/>
      <c r="E138" s="75"/>
      <c r="F138" s="75"/>
      <c r="G138" s="76"/>
      <c r="H138" s="74" t="s">
        <v>53</v>
      </c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6"/>
      <c r="AP138" s="74" t="s">
        <v>70</v>
      </c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6"/>
      <c r="BF138" s="74" t="s">
        <v>71</v>
      </c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75"/>
      <c r="BR138" s="75"/>
      <c r="BS138" s="75"/>
      <c r="BT138" s="75"/>
      <c r="BU138" s="76"/>
      <c r="BV138" s="74" t="s">
        <v>72</v>
      </c>
      <c r="BW138" s="75"/>
      <c r="BX138" s="75"/>
      <c r="BY138" s="75"/>
      <c r="BZ138" s="75"/>
      <c r="CA138" s="75"/>
      <c r="CB138" s="75"/>
      <c r="CC138" s="75"/>
      <c r="CD138" s="75"/>
      <c r="CE138" s="75"/>
      <c r="CF138" s="75"/>
      <c r="CG138" s="75"/>
      <c r="CH138" s="75"/>
      <c r="CI138" s="75"/>
      <c r="CJ138" s="75"/>
      <c r="CK138" s="76"/>
      <c r="CL138" s="74" t="s">
        <v>73</v>
      </c>
      <c r="CM138" s="75"/>
      <c r="CN138" s="75"/>
      <c r="CO138" s="75"/>
      <c r="CP138" s="75"/>
      <c r="CQ138" s="75"/>
      <c r="CR138" s="75"/>
      <c r="CS138" s="75"/>
      <c r="CT138" s="75"/>
      <c r="CU138" s="75"/>
      <c r="CV138" s="75"/>
      <c r="CW138" s="75"/>
      <c r="CX138" s="75"/>
      <c r="CY138" s="75"/>
      <c r="CZ138" s="75"/>
      <c r="DA138" s="76"/>
    </row>
    <row r="139" spans="1:105" s="4" customFormat="1" ht="12.75" x14ac:dyDescent="0.2">
      <c r="A139" s="72">
        <v>1</v>
      </c>
      <c r="B139" s="72"/>
      <c r="C139" s="72"/>
      <c r="D139" s="72"/>
      <c r="E139" s="72"/>
      <c r="F139" s="72"/>
      <c r="G139" s="72"/>
      <c r="H139" s="72">
        <v>2</v>
      </c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>
        <v>3</v>
      </c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>
        <v>4</v>
      </c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>
        <v>5</v>
      </c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157">
        <v>6</v>
      </c>
      <c r="CM139" s="158"/>
      <c r="CN139" s="158"/>
      <c r="CO139" s="158"/>
      <c r="CP139" s="158"/>
      <c r="CQ139" s="158"/>
      <c r="CR139" s="158"/>
      <c r="CS139" s="158"/>
      <c r="CT139" s="158"/>
      <c r="CU139" s="158"/>
      <c r="CV139" s="158"/>
      <c r="CW139" s="158"/>
      <c r="CX139" s="158"/>
      <c r="CY139" s="158"/>
      <c r="CZ139" s="158"/>
      <c r="DA139" s="159"/>
    </row>
    <row r="140" spans="1:105" s="4" customFormat="1" ht="12.75" x14ac:dyDescent="0.2">
      <c r="A140" s="62" t="s">
        <v>29</v>
      </c>
      <c r="B140" s="62"/>
      <c r="C140" s="62"/>
      <c r="D140" s="62"/>
      <c r="E140" s="62"/>
      <c r="F140" s="62"/>
      <c r="G140" s="62"/>
      <c r="H140" s="95" t="s">
        <v>144</v>
      </c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83">
        <v>0</v>
      </c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H140" s="83"/>
      <c r="CI140" s="83"/>
      <c r="CJ140" s="83"/>
      <c r="CK140" s="83"/>
      <c r="CL140" s="61">
        <v>35000</v>
      </c>
      <c r="CM140" s="61"/>
      <c r="CN140" s="61"/>
      <c r="CO140" s="61"/>
      <c r="CP140" s="61"/>
      <c r="CQ140" s="61"/>
      <c r="CR140" s="61"/>
      <c r="CS140" s="61"/>
      <c r="CT140" s="61"/>
      <c r="CU140" s="61"/>
      <c r="CV140" s="61"/>
      <c r="CW140" s="61"/>
      <c r="CX140" s="61"/>
      <c r="CY140" s="61"/>
      <c r="CZ140" s="61"/>
      <c r="DA140" s="61"/>
    </row>
    <row r="141" spans="1:105" s="4" customFormat="1" ht="12.75" x14ac:dyDescent="0.2">
      <c r="A141" s="62" t="s">
        <v>33</v>
      </c>
      <c r="B141" s="62"/>
      <c r="C141" s="62"/>
      <c r="D141" s="62"/>
      <c r="E141" s="62"/>
      <c r="F141" s="62"/>
      <c r="G141" s="62"/>
      <c r="H141" s="95" t="s">
        <v>170</v>
      </c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83">
        <v>0</v>
      </c>
      <c r="BW141" s="83"/>
      <c r="BX141" s="83"/>
      <c r="BY141" s="83"/>
      <c r="BZ141" s="83"/>
      <c r="CA141" s="83"/>
      <c r="CB141" s="83"/>
      <c r="CC141" s="83"/>
      <c r="CD141" s="83"/>
      <c r="CE141" s="83"/>
      <c r="CF141" s="83"/>
      <c r="CG141" s="83"/>
      <c r="CH141" s="83"/>
      <c r="CI141" s="83"/>
      <c r="CJ141" s="83"/>
      <c r="CK141" s="83"/>
      <c r="CL141" s="61">
        <v>30000</v>
      </c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</row>
    <row r="142" spans="1:105" s="4" customFormat="1" ht="12.75" x14ac:dyDescent="0.2">
      <c r="A142" s="62" t="s">
        <v>39</v>
      </c>
      <c r="B142" s="62"/>
      <c r="C142" s="62"/>
      <c r="D142" s="62"/>
      <c r="E142" s="62"/>
      <c r="F142" s="62"/>
      <c r="G142" s="62"/>
      <c r="H142" s="95" t="s">
        <v>145</v>
      </c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83">
        <v>0</v>
      </c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H142" s="83"/>
      <c r="CI142" s="83"/>
      <c r="CJ142" s="83"/>
      <c r="CK142" s="83"/>
      <c r="CL142" s="61">
        <v>10000</v>
      </c>
      <c r="CM142" s="61"/>
      <c r="CN142" s="61"/>
      <c r="CO142" s="61"/>
      <c r="CP142" s="61"/>
      <c r="CQ142" s="61"/>
      <c r="CR142" s="61"/>
      <c r="CS142" s="61"/>
      <c r="CT142" s="61"/>
      <c r="CU142" s="61"/>
      <c r="CV142" s="61"/>
      <c r="CW142" s="61"/>
      <c r="CX142" s="61"/>
      <c r="CY142" s="61"/>
      <c r="CZ142" s="61"/>
      <c r="DA142" s="61"/>
    </row>
    <row r="143" spans="1:105" s="5" customFormat="1" ht="15" customHeight="1" x14ac:dyDescent="0.2">
      <c r="A143" s="62" t="s">
        <v>93</v>
      </c>
      <c r="B143" s="62"/>
      <c r="C143" s="62"/>
      <c r="D143" s="62"/>
      <c r="E143" s="62"/>
      <c r="F143" s="62"/>
      <c r="G143" s="62"/>
      <c r="H143" s="95" t="s">
        <v>148</v>
      </c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83">
        <v>0</v>
      </c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H143" s="83"/>
      <c r="CI143" s="83"/>
      <c r="CJ143" s="83"/>
      <c r="CK143" s="83"/>
      <c r="CL143" s="61">
        <v>5000</v>
      </c>
      <c r="CM143" s="61"/>
      <c r="CN143" s="61"/>
      <c r="CO143" s="61"/>
      <c r="CP143" s="61"/>
      <c r="CQ143" s="61"/>
      <c r="CR143" s="61"/>
      <c r="CS143" s="61"/>
      <c r="CT143" s="61"/>
      <c r="CU143" s="61"/>
      <c r="CV143" s="61"/>
      <c r="CW143" s="61"/>
      <c r="CX143" s="61"/>
      <c r="CY143" s="61"/>
      <c r="CZ143" s="61"/>
      <c r="DA143" s="61"/>
    </row>
    <row r="144" spans="1:105" s="5" customFormat="1" ht="15" customHeight="1" x14ac:dyDescent="0.2">
      <c r="A144" s="62" t="s">
        <v>94</v>
      </c>
      <c r="B144" s="62"/>
      <c r="C144" s="62"/>
      <c r="D144" s="62"/>
      <c r="E144" s="62"/>
      <c r="F144" s="62"/>
      <c r="G144" s="62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H144" s="83"/>
      <c r="CI144" s="83"/>
      <c r="CJ144" s="83"/>
      <c r="CK144" s="83"/>
      <c r="CL144" s="61"/>
      <c r="CM144" s="61"/>
      <c r="CN144" s="61"/>
      <c r="CO144" s="61"/>
      <c r="CP144" s="61"/>
      <c r="CQ144" s="61"/>
      <c r="CR144" s="61"/>
      <c r="CS144" s="61"/>
      <c r="CT144" s="61"/>
      <c r="CU144" s="61"/>
      <c r="CV144" s="61"/>
      <c r="CW144" s="61"/>
      <c r="CX144" s="61"/>
      <c r="CY144" s="61"/>
      <c r="CZ144" s="61"/>
      <c r="DA144" s="61"/>
    </row>
    <row r="145" spans="1:105" s="5" customFormat="1" ht="15" customHeight="1" x14ac:dyDescent="0.2">
      <c r="A145" s="62"/>
      <c r="B145" s="62"/>
      <c r="C145" s="62"/>
      <c r="D145" s="62"/>
      <c r="E145" s="62"/>
      <c r="F145" s="62"/>
      <c r="G145" s="62"/>
      <c r="H145" s="86" t="s">
        <v>12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8"/>
      <c r="AP145" s="83" t="s">
        <v>13</v>
      </c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 t="s">
        <v>13</v>
      </c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  <c r="BV145" s="83" t="s">
        <v>13</v>
      </c>
      <c r="BW145" s="83"/>
      <c r="BX145" s="83"/>
      <c r="BY145" s="83"/>
      <c r="BZ145" s="83"/>
      <c r="CA145" s="83"/>
      <c r="CB145" s="83"/>
      <c r="CC145" s="83"/>
      <c r="CD145" s="83"/>
      <c r="CE145" s="83"/>
      <c r="CF145" s="83"/>
      <c r="CG145" s="83"/>
      <c r="CH145" s="83"/>
      <c r="CI145" s="83"/>
      <c r="CJ145" s="83"/>
      <c r="CK145" s="83"/>
      <c r="CL145" s="96">
        <f>SUM(CL140:DA144)</f>
        <v>80000</v>
      </c>
      <c r="CM145" s="96"/>
      <c r="CN145" s="96"/>
      <c r="CO145" s="96"/>
      <c r="CP145" s="96"/>
      <c r="CQ145" s="96"/>
      <c r="CR145" s="96"/>
      <c r="CS145" s="96"/>
      <c r="CT145" s="96"/>
      <c r="CU145" s="96"/>
      <c r="CV145" s="96"/>
      <c r="CW145" s="96"/>
      <c r="CX145" s="96"/>
      <c r="CY145" s="96"/>
      <c r="CZ145" s="96"/>
      <c r="DA145" s="96"/>
    </row>
    <row r="147" spans="1:105" s="35" customFormat="1" ht="14.25" hidden="1" x14ac:dyDescent="0.2">
      <c r="A147" s="73" t="s">
        <v>106</v>
      </c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</row>
    <row r="148" spans="1:105" ht="10.5" hidden="1" customHeight="1" x14ac:dyDescent="0.25"/>
    <row r="149" spans="1:105" s="33" customFormat="1" ht="45" hidden="1" customHeight="1" x14ac:dyDescent="0.2">
      <c r="A149" s="63" t="s">
        <v>0</v>
      </c>
      <c r="B149" s="64"/>
      <c r="C149" s="64"/>
      <c r="D149" s="64"/>
      <c r="E149" s="64"/>
      <c r="F149" s="64"/>
      <c r="G149" s="65"/>
      <c r="H149" s="63" t="s">
        <v>53</v>
      </c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5"/>
      <c r="BD149" s="63" t="s">
        <v>74</v>
      </c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5"/>
      <c r="BT149" s="63" t="s">
        <v>76</v>
      </c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4"/>
      <c r="CH149" s="64"/>
      <c r="CI149" s="65"/>
      <c r="CJ149" s="63" t="s">
        <v>75</v>
      </c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5"/>
    </row>
    <row r="150" spans="1:105" s="4" customFormat="1" ht="12.75" hidden="1" x14ac:dyDescent="0.2">
      <c r="A150" s="72">
        <v>1</v>
      </c>
      <c r="B150" s="72"/>
      <c r="C150" s="72"/>
      <c r="D150" s="72"/>
      <c r="E150" s="72"/>
      <c r="F150" s="72"/>
      <c r="G150" s="72"/>
      <c r="H150" s="72">
        <v>2</v>
      </c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>
        <v>4</v>
      </c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>
        <v>5</v>
      </c>
      <c r="BU150" s="72"/>
      <c r="BV150" s="72"/>
      <c r="BW150" s="72"/>
      <c r="BX150" s="72"/>
      <c r="BY150" s="72"/>
      <c r="BZ150" s="72"/>
      <c r="CA150" s="72"/>
      <c r="CB150" s="72"/>
      <c r="CC150" s="72"/>
      <c r="CD150" s="72"/>
      <c r="CE150" s="72"/>
      <c r="CF150" s="72"/>
      <c r="CG150" s="72"/>
      <c r="CH150" s="72"/>
      <c r="CI150" s="72"/>
      <c r="CJ150" s="72">
        <v>6</v>
      </c>
      <c r="CK150" s="72"/>
      <c r="CL150" s="72"/>
      <c r="CM150" s="72"/>
      <c r="CN150" s="72"/>
      <c r="CO150" s="72"/>
      <c r="CP150" s="72"/>
      <c r="CQ150" s="72"/>
      <c r="CR150" s="72"/>
      <c r="CS150" s="72"/>
      <c r="CT150" s="72"/>
      <c r="CU150" s="72"/>
      <c r="CV150" s="72"/>
      <c r="CW150" s="72"/>
      <c r="CX150" s="72"/>
      <c r="CY150" s="72"/>
      <c r="CZ150" s="72"/>
      <c r="DA150" s="72"/>
    </row>
    <row r="151" spans="1:105" s="5" customFormat="1" ht="15" hidden="1" customHeight="1" x14ac:dyDescent="0.2">
      <c r="A151" s="62" t="s">
        <v>29</v>
      </c>
      <c r="B151" s="62"/>
      <c r="C151" s="62"/>
      <c r="D151" s="62"/>
      <c r="E151" s="62"/>
      <c r="F151" s="62"/>
      <c r="G151" s="62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  <c r="Y151" s="156"/>
      <c r="Z151" s="156"/>
      <c r="AA151" s="156"/>
      <c r="AB151" s="156"/>
      <c r="AC151" s="156"/>
      <c r="AD151" s="156"/>
      <c r="AE151" s="156"/>
      <c r="AF151" s="156"/>
      <c r="AG151" s="156"/>
      <c r="AH151" s="156"/>
      <c r="AI151" s="156"/>
      <c r="AJ151" s="156"/>
      <c r="AK151" s="156"/>
      <c r="AL151" s="156"/>
      <c r="AM151" s="156"/>
      <c r="AN151" s="156"/>
      <c r="AO151" s="156"/>
      <c r="AP151" s="156"/>
      <c r="AQ151" s="156"/>
      <c r="AR151" s="156"/>
      <c r="AS151" s="156"/>
      <c r="AT151" s="156"/>
      <c r="AU151" s="156"/>
      <c r="AV151" s="156"/>
      <c r="AW151" s="156"/>
      <c r="AX151" s="156"/>
      <c r="AY151" s="156"/>
      <c r="AZ151" s="156"/>
      <c r="BA151" s="156"/>
      <c r="BB151" s="156"/>
      <c r="BC151" s="156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3"/>
      <c r="BT151" s="143"/>
      <c r="BU151" s="83"/>
      <c r="BV151" s="83"/>
      <c r="BW151" s="83"/>
      <c r="BX151" s="83"/>
      <c r="BY151" s="83"/>
      <c r="BZ151" s="83"/>
      <c r="CA151" s="83"/>
      <c r="CB151" s="83"/>
      <c r="CC151" s="83"/>
      <c r="CD151" s="83"/>
      <c r="CE151" s="83"/>
      <c r="CF151" s="83"/>
      <c r="CG151" s="83"/>
      <c r="CH151" s="83"/>
      <c r="CI151" s="83"/>
      <c r="CJ151" s="96"/>
      <c r="CK151" s="96"/>
      <c r="CL151" s="96"/>
      <c r="CM151" s="96"/>
      <c r="CN151" s="96"/>
      <c r="CO151" s="96"/>
      <c r="CP151" s="96"/>
      <c r="CQ151" s="96"/>
      <c r="CR151" s="96"/>
      <c r="CS151" s="96"/>
      <c r="CT151" s="96"/>
      <c r="CU151" s="96"/>
      <c r="CV151" s="96"/>
      <c r="CW151" s="96"/>
      <c r="CX151" s="96"/>
      <c r="CY151" s="96"/>
      <c r="CZ151" s="96"/>
      <c r="DA151" s="96"/>
    </row>
    <row r="152" spans="1:105" s="5" customFormat="1" ht="15" hidden="1" customHeight="1" x14ac:dyDescent="0.2">
      <c r="A152" s="62" t="s">
        <v>33</v>
      </c>
      <c r="B152" s="62"/>
      <c r="C152" s="62"/>
      <c r="D152" s="62"/>
      <c r="E152" s="62"/>
      <c r="F152" s="62"/>
      <c r="G152" s="62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156"/>
      <c r="Z152" s="156"/>
      <c r="AA152" s="156"/>
      <c r="AB152" s="156"/>
      <c r="AC152" s="156"/>
      <c r="AD152" s="156"/>
      <c r="AE152" s="156"/>
      <c r="AF152" s="156"/>
      <c r="AG152" s="156"/>
      <c r="AH152" s="156"/>
      <c r="AI152" s="156"/>
      <c r="AJ152" s="156"/>
      <c r="AK152" s="156"/>
      <c r="AL152" s="156"/>
      <c r="AM152" s="156"/>
      <c r="AN152" s="156"/>
      <c r="AO152" s="156"/>
      <c r="AP152" s="156"/>
      <c r="AQ152" s="156"/>
      <c r="AR152" s="156"/>
      <c r="AS152" s="156"/>
      <c r="AT152" s="156"/>
      <c r="AU152" s="156"/>
      <c r="AV152" s="156"/>
      <c r="AW152" s="156"/>
      <c r="AX152" s="156"/>
      <c r="AY152" s="156"/>
      <c r="AZ152" s="156"/>
      <c r="BA152" s="156"/>
      <c r="BB152" s="156"/>
      <c r="BC152" s="156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Q152" s="83"/>
      <c r="BR152" s="83"/>
      <c r="BS152" s="83"/>
      <c r="BT152" s="14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3"/>
      <c r="CH152" s="83"/>
      <c r="CI152" s="83"/>
      <c r="CJ152" s="96"/>
      <c r="CK152" s="96"/>
      <c r="CL152" s="96"/>
      <c r="CM152" s="96"/>
      <c r="CN152" s="96"/>
      <c r="CO152" s="96"/>
      <c r="CP152" s="96"/>
      <c r="CQ152" s="96"/>
      <c r="CR152" s="96"/>
      <c r="CS152" s="96"/>
      <c r="CT152" s="96"/>
      <c r="CU152" s="96"/>
      <c r="CV152" s="96"/>
      <c r="CW152" s="96"/>
      <c r="CX152" s="96"/>
      <c r="CY152" s="96"/>
      <c r="CZ152" s="96"/>
      <c r="DA152" s="96"/>
    </row>
    <row r="153" spans="1:105" s="5" customFormat="1" ht="15" hidden="1" customHeight="1" x14ac:dyDescent="0.2">
      <c r="A153" s="62" t="s">
        <v>39</v>
      </c>
      <c r="B153" s="62"/>
      <c r="C153" s="62"/>
      <c r="D153" s="62"/>
      <c r="E153" s="62"/>
      <c r="F153" s="62"/>
      <c r="G153" s="62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3"/>
      <c r="BR153" s="83"/>
      <c r="BS153" s="83"/>
      <c r="BT153" s="83"/>
      <c r="BU153" s="83"/>
      <c r="BV153" s="83"/>
      <c r="BW153" s="83"/>
      <c r="BX153" s="83"/>
      <c r="BY153" s="83"/>
      <c r="BZ153" s="83"/>
      <c r="CA153" s="83"/>
      <c r="CB153" s="83"/>
      <c r="CC153" s="83"/>
      <c r="CD153" s="83"/>
      <c r="CE153" s="83"/>
      <c r="CF153" s="83"/>
      <c r="CG153" s="83"/>
      <c r="CH153" s="83"/>
      <c r="CI153" s="83"/>
      <c r="CJ153" s="96">
        <f>BD153*BT153</f>
        <v>0</v>
      </c>
      <c r="CK153" s="96"/>
      <c r="CL153" s="96"/>
      <c r="CM153" s="96"/>
      <c r="CN153" s="96"/>
      <c r="CO153" s="96"/>
      <c r="CP153" s="96"/>
      <c r="CQ153" s="96"/>
      <c r="CR153" s="96"/>
      <c r="CS153" s="96"/>
      <c r="CT153" s="96"/>
      <c r="CU153" s="96"/>
      <c r="CV153" s="96"/>
      <c r="CW153" s="96"/>
      <c r="CX153" s="96"/>
      <c r="CY153" s="96"/>
      <c r="CZ153" s="96"/>
      <c r="DA153" s="96"/>
    </row>
    <row r="154" spans="1:105" s="5" customFormat="1" ht="15" hidden="1" customHeight="1" x14ac:dyDescent="0.2">
      <c r="A154" s="62"/>
      <c r="B154" s="62"/>
      <c r="C154" s="62"/>
      <c r="D154" s="62"/>
      <c r="E154" s="62"/>
      <c r="F154" s="62"/>
      <c r="G154" s="62"/>
      <c r="H154" s="87" t="s">
        <v>12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8"/>
      <c r="BD154" s="83" t="s">
        <v>13</v>
      </c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Q154" s="83"/>
      <c r="BR154" s="83"/>
      <c r="BS154" s="83"/>
      <c r="BT154" s="83" t="s">
        <v>13</v>
      </c>
      <c r="BU154" s="83"/>
      <c r="BV154" s="83"/>
      <c r="BW154" s="83"/>
      <c r="BX154" s="83"/>
      <c r="BY154" s="83"/>
      <c r="BZ154" s="83"/>
      <c r="CA154" s="83"/>
      <c r="CB154" s="83"/>
      <c r="CC154" s="83"/>
      <c r="CD154" s="83"/>
      <c r="CE154" s="83"/>
      <c r="CF154" s="83"/>
      <c r="CG154" s="83"/>
      <c r="CH154" s="83"/>
      <c r="CI154" s="83"/>
      <c r="CJ154" s="90">
        <f>SUM(CJ151:DA153)</f>
        <v>0</v>
      </c>
      <c r="CK154" s="83"/>
      <c r="CL154" s="83"/>
      <c r="CM154" s="83"/>
      <c r="CN154" s="83"/>
      <c r="CO154" s="83"/>
      <c r="CP154" s="83"/>
      <c r="CQ154" s="83"/>
      <c r="CR154" s="83"/>
      <c r="CS154" s="83"/>
      <c r="CT154" s="83"/>
      <c r="CU154" s="83"/>
      <c r="CV154" s="83"/>
      <c r="CW154" s="83"/>
      <c r="CX154" s="83"/>
      <c r="CY154" s="83"/>
      <c r="CZ154" s="83"/>
      <c r="DA154" s="83"/>
    </row>
    <row r="156" spans="1:105" s="35" customFormat="1" ht="14.25" x14ac:dyDescent="0.2">
      <c r="A156" s="73" t="s">
        <v>77</v>
      </c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</row>
    <row r="157" spans="1:105" ht="10.5" customHeight="1" x14ac:dyDescent="0.25"/>
    <row r="158" spans="1:105" s="33" customFormat="1" ht="42.75" customHeight="1" x14ac:dyDescent="0.2">
      <c r="A158" s="63" t="s">
        <v>0</v>
      </c>
      <c r="B158" s="64"/>
      <c r="C158" s="64"/>
      <c r="D158" s="64"/>
      <c r="E158" s="64"/>
      <c r="F158" s="64"/>
      <c r="G158" s="65"/>
      <c r="H158" s="63" t="s">
        <v>17</v>
      </c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5"/>
      <c r="BD158" s="63" t="s">
        <v>78</v>
      </c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5"/>
      <c r="BT158" s="63" t="s">
        <v>79</v>
      </c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5"/>
      <c r="CJ158" s="63" t="s">
        <v>80</v>
      </c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5"/>
    </row>
    <row r="159" spans="1:105" s="4" customFormat="1" ht="12.75" x14ac:dyDescent="0.2">
      <c r="A159" s="72">
        <v>1</v>
      </c>
      <c r="B159" s="72"/>
      <c r="C159" s="72"/>
      <c r="D159" s="72"/>
      <c r="E159" s="72"/>
      <c r="F159" s="72"/>
      <c r="G159" s="72"/>
      <c r="H159" s="72">
        <v>2</v>
      </c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>
        <v>3</v>
      </c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>
        <v>4</v>
      </c>
      <c r="BU159" s="72"/>
      <c r="BV159" s="72"/>
      <c r="BW159" s="72"/>
      <c r="BX159" s="72"/>
      <c r="BY159" s="72"/>
      <c r="BZ159" s="72"/>
      <c r="CA159" s="72"/>
      <c r="CB159" s="72"/>
      <c r="CC159" s="72"/>
      <c r="CD159" s="72"/>
      <c r="CE159" s="72"/>
      <c r="CF159" s="72"/>
      <c r="CG159" s="72"/>
      <c r="CH159" s="72"/>
      <c r="CI159" s="72"/>
      <c r="CJ159" s="72">
        <v>5</v>
      </c>
      <c r="CK159" s="72"/>
      <c r="CL159" s="72"/>
      <c r="CM159" s="72"/>
      <c r="CN159" s="72"/>
      <c r="CO159" s="72"/>
      <c r="CP159" s="72"/>
      <c r="CQ159" s="72"/>
      <c r="CR159" s="72"/>
      <c r="CS159" s="72"/>
      <c r="CT159" s="72"/>
      <c r="CU159" s="72"/>
      <c r="CV159" s="72"/>
      <c r="CW159" s="72"/>
      <c r="CX159" s="72"/>
      <c r="CY159" s="72"/>
      <c r="CZ159" s="72"/>
      <c r="DA159" s="72"/>
    </row>
    <row r="160" spans="1:105" s="5" customFormat="1" ht="12.75" x14ac:dyDescent="0.2">
      <c r="A160" s="62" t="s">
        <v>29</v>
      </c>
      <c r="B160" s="62"/>
      <c r="C160" s="62"/>
      <c r="D160" s="62"/>
      <c r="E160" s="62"/>
      <c r="F160" s="62"/>
      <c r="G160" s="62"/>
      <c r="H160" s="95" t="s">
        <v>171</v>
      </c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74"/>
      <c r="BE160" s="75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76"/>
      <c r="BT160" s="83">
        <v>2</v>
      </c>
      <c r="BU160" s="83"/>
      <c r="BV160" s="83"/>
      <c r="BW160" s="83"/>
      <c r="BX160" s="83"/>
      <c r="BY160" s="83"/>
      <c r="BZ160" s="83"/>
      <c r="CA160" s="83"/>
      <c r="CB160" s="83"/>
      <c r="CC160" s="83"/>
      <c r="CD160" s="83"/>
      <c r="CE160" s="83"/>
      <c r="CF160" s="83"/>
      <c r="CG160" s="83"/>
      <c r="CH160" s="83"/>
      <c r="CI160" s="83"/>
      <c r="CJ160" s="61">
        <v>30000</v>
      </c>
      <c r="CK160" s="61"/>
      <c r="CL160" s="61"/>
      <c r="CM160" s="61"/>
      <c r="CN160" s="61"/>
      <c r="CO160" s="61"/>
      <c r="CP160" s="61"/>
      <c r="CQ160" s="61"/>
      <c r="CR160" s="61"/>
      <c r="CS160" s="61"/>
      <c r="CT160" s="61"/>
      <c r="CU160" s="61"/>
      <c r="CV160" s="61"/>
      <c r="CW160" s="61"/>
      <c r="CX160" s="61"/>
      <c r="CY160" s="61"/>
      <c r="CZ160" s="61"/>
      <c r="DA160" s="61"/>
    </row>
    <row r="161" spans="1:105" s="5" customFormat="1" ht="12.75" x14ac:dyDescent="0.2">
      <c r="A161" s="62" t="s">
        <v>33</v>
      </c>
      <c r="B161" s="62"/>
      <c r="C161" s="62"/>
      <c r="D161" s="62"/>
      <c r="E161" s="62"/>
      <c r="F161" s="62"/>
      <c r="G161" s="62"/>
      <c r="H161" s="95" t="s">
        <v>167</v>
      </c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74"/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76"/>
      <c r="BT161" s="83">
        <v>2</v>
      </c>
      <c r="BU161" s="83"/>
      <c r="BV161" s="83"/>
      <c r="BW161" s="83"/>
      <c r="BX161" s="83"/>
      <c r="BY161" s="83"/>
      <c r="BZ161" s="83"/>
      <c r="CA161" s="83"/>
      <c r="CB161" s="83"/>
      <c r="CC161" s="83"/>
      <c r="CD161" s="83"/>
      <c r="CE161" s="83"/>
      <c r="CF161" s="83"/>
      <c r="CG161" s="83"/>
      <c r="CH161" s="83"/>
      <c r="CI161" s="83"/>
      <c r="CJ161" s="61">
        <v>57980</v>
      </c>
      <c r="CK161" s="61"/>
      <c r="CL161" s="61"/>
      <c r="CM161" s="61"/>
      <c r="CN161" s="61"/>
      <c r="CO161" s="61"/>
      <c r="CP161" s="61"/>
      <c r="CQ161" s="61"/>
      <c r="CR161" s="61"/>
      <c r="CS161" s="61"/>
      <c r="CT161" s="61"/>
      <c r="CU161" s="61"/>
      <c r="CV161" s="61"/>
      <c r="CW161" s="61"/>
      <c r="CX161" s="61"/>
      <c r="CY161" s="61"/>
      <c r="CZ161" s="61"/>
      <c r="DA161" s="61"/>
    </row>
    <row r="162" spans="1:105" s="5" customFormat="1" ht="12.75" x14ac:dyDescent="0.2">
      <c r="A162" s="62" t="s">
        <v>39</v>
      </c>
      <c r="B162" s="62"/>
      <c r="C162" s="62"/>
      <c r="D162" s="62"/>
      <c r="E162" s="62"/>
      <c r="F162" s="62"/>
      <c r="G162" s="62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74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6"/>
      <c r="BT162" s="83"/>
      <c r="BU162" s="83"/>
      <c r="BV162" s="83"/>
      <c r="BW162" s="83"/>
      <c r="BX162" s="83"/>
      <c r="BY162" s="83"/>
      <c r="BZ162" s="83"/>
      <c r="CA162" s="83"/>
      <c r="CB162" s="83"/>
      <c r="CC162" s="83"/>
      <c r="CD162" s="83"/>
      <c r="CE162" s="83"/>
      <c r="CF162" s="83"/>
      <c r="CG162" s="83"/>
      <c r="CH162" s="83"/>
      <c r="CI162" s="83"/>
      <c r="CJ162" s="61"/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61"/>
      <c r="DA162" s="61"/>
    </row>
    <row r="163" spans="1:105" s="5" customFormat="1" ht="12.75" x14ac:dyDescent="0.2">
      <c r="A163" s="62" t="s">
        <v>98</v>
      </c>
      <c r="B163" s="62"/>
      <c r="C163" s="62"/>
      <c r="D163" s="62"/>
      <c r="E163" s="62"/>
      <c r="F163" s="62"/>
      <c r="G163" s="62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74"/>
      <c r="BE163" s="75"/>
      <c r="BF163" s="75"/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75"/>
      <c r="BR163" s="75"/>
      <c r="BS163" s="76"/>
      <c r="BT163" s="83"/>
      <c r="BU163" s="83"/>
      <c r="BV163" s="83"/>
      <c r="BW163" s="83"/>
      <c r="BX163" s="83"/>
      <c r="BY163" s="83"/>
      <c r="BZ163" s="83"/>
      <c r="CA163" s="83"/>
      <c r="CB163" s="83"/>
      <c r="CC163" s="83"/>
      <c r="CD163" s="83"/>
      <c r="CE163" s="83"/>
      <c r="CF163" s="83"/>
      <c r="CG163" s="83"/>
      <c r="CH163" s="83"/>
      <c r="CI163" s="83"/>
      <c r="CJ163" s="96"/>
      <c r="CK163" s="96"/>
      <c r="CL163" s="96"/>
      <c r="CM163" s="96"/>
      <c r="CN163" s="96"/>
      <c r="CO163" s="96"/>
      <c r="CP163" s="96"/>
      <c r="CQ163" s="96"/>
      <c r="CR163" s="96"/>
      <c r="CS163" s="96"/>
      <c r="CT163" s="96"/>
      <c r="CU163" s="96"/>
      <c r="CV163" s="96"/>
      <c r="CW163" s="96"/>
      <c r="CX163" s="96"/>
      <c r="CY163" s="96"/>
      <c r="CZ163" s="96"/>
      <c r="DA163" s="96"/>
    </row>
    <row r="164" spans="1:105" s="5" customFormat="1" ht="15" customHeight="1" x14ac:dyDescent="0.2">
      <c r="A164" s="62"/>
      <c r="B164" s="62"/>
      <c r="C164" s="62"/>
      <c r="D164" s="62"/>
      <c r="E164" s="62"/>
      <c r="F164" s="62"/>
      <c r="G164" s="62"/>
      <c r="H164" s="87" t="s">
        <v>12</v>
      </c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8"/>
      <c r="BD164" s="83" t="s">
        <v>13</v>
      </c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Q164" s="83"/>
      <c r="BR164" s="83"/>
      <c r="BS164" s="83"/>
      <c r="BT164" s="83" t="s">
        <v>13</v>
      </c>
      <c r="BU164" s="83"/>
      <c r="BV164" s="83"/>
      <c r="BW164" s="83"/>
      <c r="BX164" s="83"/>
      <c r="BY164" s="83"/>
      <c r="BZ164" s="83"/>
      <c r="CA164" s="83"/>
      <c r="CB164" s="83"/>
      <c r="CC164" s="83"/>
      <c r="CD164" s="83"/>
      <c r="CE164" s="83"/>
      <c r="CF164" s="83"/>
      <c r="CG164" s="83"/>
      <c r="CH164" s="83"/>
      <c r="CI164" s="83"/>
      <c r="CJ164" s="161">
        <f>SUM(CJ160:DA163)</f>
        <v>87980</v>
      </c>
      <c r="CK164" s="113"/>
      <c r="CL164" s="113"/>
      <c r="CM164" s="113"/>
      <c r="CN164" s="113"/>
      <c r="CO164" s="113"/>
      <c r="CP164" s="113"/>
      <c r="CQ164" s="113"/>
      <c r="CR164" s="113"/>
      <c r="CS164" s="113"/>
      <c r="CT164" s="113"/>
      <c r="CU164" s="113"/>
      <c r="CV164" s="113"/>
      <c r="CW164" s="113"/>
      <c r="CX164" s="113"/>
      <c r="CY164" s="113"/>
      <c r="CZ164" s="113"/>
      <c r="DA164" s="113"/>
    </row>
    <row r="166" spans="1:105" s="35" customFormat="1" ht="20.25" customHeight="1" x14ac:dyDescent="0.2">
      <c r="A166" s="162" t="s">
        <v>81</v>
      </c>
      <c r="B166" s="162"/>
      <c r="C166" s="162"/>
      <c r="D166" s="162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  <c r="AA166" s="162"/>
      <c r="AB166" s="162"/>
      <c r="AC166" s="162"/>
      <c r="AD166" s="162"/>
      <c r="AE166" s="162"/>
      <c r="AF166" s="162"/>
      <c r="AG166" s="162"/>
      <c r="AH166" s="162"/>
      <c r="AI166" s="162"/>
      <c r="AJ166" s="162"/>
      <c r="AK166" s="162"/>
      <c r="AL166" s="162"/>
      <c r="AM166" s="162"/>
      <c r="AN166" s="162"/>
      <c r="AO166" s="162"/>
      <c r="AP166" s="162"/>
      <c r="AQ166" s="162"/>
      <c r="AR166" s="162"/>
      <c r="AS166" s="162"/>
      <c r="AT166" s="162"/>
      <c r="AU166" s="162"/>
      <c r="AV166" s="162"/>
      <c r="AW166" s="162"/>
      <c r="AX166" s="162"/>
      <c r="AY166" s="162"/>
      <c r="AZ166" s="162"/>
      <c r="BA166" s="162"/>
      <c r="BB166" s="162"/>
      <c r="BC166" s="162"/>
      <c r="BD166" s="162"/>
      <c r="BE166" s="162"/>
      <c r="BF166" s="162"/>
      <c r="BG166" s="162"/>
      <c r="BH166" s="162"/>
      <c r="BI166" s="162"/>
      <c r="BJ166" s="162"/>
      <c r="BK166" s="162"/>
      <c r="BL166" s="162"/>
      <c r="BM166" s="162"/>
      <c r="BN166" s="162"/>
      <c r="BO166" s="162"/>
      <c r="BP166" s="162"/>
      <c r="BQ166" s="162"/>
      <c r="BR166" s="162"/>
      <c r="BS166" s="162"/>
      <c r="BT166" s="162"/>
      <c r="BU166" s="162"/>
      <c r="BV166" s="162"/>
      <c r="BW166" s="162"/>
      <c r="BX166" s="162"/>
      <c r="BY166" s="162"/>
      <c r="BZ166" s="162"/>
      <c r="CA166" s="162"/>
      <c r="CB166" s="162"/>
      <c r="CC166" s="162"/>
      <c r="CD166" s="162"/>
      <c r="CE166" s="162"/>
      <c r="CF166" s="162"/>
      <c r="CG166" s="162"/>
      <c r="CH166" s="162"/>
      <c r="CI166" s="162"/>
      <c r="CJ166" s="162"/>
      <c r="CK166" s="162"/>
      <c r="CL166" s="162"/>
      <c r="CM166" s="162"/>
      <c r="CN166" s="162"/>
      <c r="CO166" s="162"/>
      <c r="CP166" s="162"/>
      <c r="CQ166" s="162"/>
      <c r="CR166" s="162"/>
      <c r="CS166" s="162"/>
      <c r="CT166" s="162"/>
      <c r="CU166" s="162"/>
      <c r="CV166" s="162"/>
      <c r="CW166" s="162"/>
      <c r="CX166" s="162"/>
      <c r="CY166" s="162"/>
      <c r="CZ166" s="162"/>
      <c r="DA166" s="162"/>
    </row>
    <row r="167" spans="1:105" ht="16.5" customHeight="1" x14ac:dyDescent="0.25"/>
    <row r="168" spans="1:105" ht="30" customHeight="1" x14ac:dyDescent="0.25">
      <c r="A168" s="63" t="s">
        <v>0</v>
      </c>
      <c r="B168" s="64"/>
      <c r="C168" s="64"/>
      <c r="D168" s="64"/>
      <c r="E168" s="64"/>
      <c r="F168" s="64"/>
      <c r="G168" s="65"/>
      <c r="H168" s="63" t="s">
        <v>17</v>
      </c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5"/>
      <c r="BT168" s="63" t="s">
        <v>83</v>
      </c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5"/>
      <c r="CJ168" s="63" t="s">
        <v>84</v>
      </c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5"/>
    </row>
    <row r="169" spans="1:105" s="1" customFormat="1" ht="12.75" x14ac:dyDescent="0.2">
      <c r="A169" s="72">
        <v>1</v>
      </c>
      <c r="B169" s="72"/>
      <c r="C169" s="72"/>
      <c r="D169" s="72"/>
      <c r="E169" s="72"/>
      <c r="F169" s="72"/>
      <c r="G169" s="72"/>
      <c r="H169" s="72">
        <v>2</v>
      </c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>
        <v>3</v>
      </c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>
        <v>4</v>
      </c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</row>
    <row r="170" spans="1:105" s="1" customFormat="1" ht="23.25" customHeight="1" x14ac:dyDescent="0.2">
      <c r="A170" s="62" t="s">
        <v>29</v>
      </c>
      <c r="B170" s="62"/>
      <c r="C170" s="62"/>
      <c r="D170" s="62"/>
      <c r="E170" s="62"/>
      <c r="F170" s="62"/>
      <c r="G170" s="62"/>
      <c r="H170" s="55" t="s">
        <v>181</v>
      </c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7"/>
      <c r="BT170" s="83">
        <v>1</v>
      </c>
      <c r="BU170" s="83"/>
      <c r="BV170" s="83"/>
      <c r="BW170" s="83"/>
      <c r="BX170" s="83"/>
      <c r="BY170" s="83"/>
      <c r="BZ170" s="83"/>
      <c r="CA170" s="83"/>
      <c r="CB170" s="83"/>
      <c r="CC170" s="83"/>
      <c r="CD170" s="83"/>
      <c r="CE170" s="83"/>
      <c r="CF170" s="83"/>
      <c r="CG170" s="83"/>
      <c r="CH170" s="83"/>
      <c r="CI170" s="83"/>
      <c r="CJ170" s="61">
        <v>17000</v>
      </c>
      <c r="CK170" s="61"/>
      <c r="CL170" s="61"/>
      <c r="CM170" s="61"/>
      <c r="CN170" s="61"/>
      <c r="CO170" s="61"/>
      <c r="CP170" s="61"/>
      <c r="CQ170" s="61"/>
      <c r="CR170" s="61"/>
      <c r="CS170" s="61"/>
      <c r="CT170" s="61"/>
      <c r="CU170" s="61"/>
      <c r="CV170" s="61"/>
      <c r="CW170" s="61"/>
      <c r="CX170" s="61"/>
      <c r="CY170" s="61"/>
      <c r="CZ170" s="61"/>
      <c r="DA170" s="61"/>
    </row>
    <row r="171" spans="1:105" ht="20.25" customHeight="1" x14ac:dyDescent="0.25">
      <c r="A171" s="62" t="s">
        <v>33</v>
      </c>
      <c r="B171" s="62"/>
      <c r="C171" s="62"/>
      <c r="D171" s="62"/>
      <c r="E171" s="62"/>
      <c r="F171" s="62"/>
      <c r="G171" s="62"/>
      <c r="H171" s="55" t="s">
        <v>166</v>
      </c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7"/>
      <c r="BT171" s="83"/>
      <c r="BU171" s="83"/>
      <c r="BV171" s="83"/>
      <c r="BW171" s="83"/>
      <c r="BX171" s="83"/>
      <c r="BY171" s="83"/>
      <c r="BZ171" s="83"/>
      <c r="CA171" s="83"/>
      <c r="CB171" s="83"/>
      <c r="CC171" s="83"/>
      <c r="CD171" s="83"/>
      <c r="CE171" s="83"/>
      <c r="CF171" s="83"/>
      <c r="CG171" s="83"/>
      <c r="CH171" s="83"/>
      <c r="CI171" s="83"/>
      <c r="CJ171" s="61">
        <v>292840</v>
      </c>
      <c r="CK171" s="61"/>
      <c r="CL171" s="61"/>
      <c r="CM171" s="61"/>
      <c r="CN171" s="61"/>
      <c r="CO171" s="61"/>
      <c r="CP171" s="61"/>
      <c r="CQ171" s="61"/>
      <c r="CR171" s="61"/>
      <c r="CS171" s="61"/>
      <c r="CT171" s="61"/>
      <c r="CU171" s="61"/>
      <c r="CV171" s="61"/>
      <c r="CW171" s="61"/>
      <c r="CX171" s="61"/>
      <c r="CY171" s="61"/>
      <c r="CZ171" s="61"/>
      <c r="DA171" s="61"/>
    </row>
    <row r="172" spans="1:105" ht="24" customHeight="1" x14ac:dyDescent="0.25">
      <c r="A172" s="62" t="s">
        <v>39</v>
      </c>
      <c r="B172" s="62"/>
      <c r="C172" s="62"/>
      <c r="D172" s="62"/>
      <c r="E172" s="62"/>
      <c r="F172" s="62"/>
      <c r="G172" s="62"/>
      <c r="H172" s="55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7"/>
      <c r="BT172" s="83"/>
      <c r="BU172" s="83"/>
      <c r="BV172" s="83"/>
      <c r="BW172" s="83"/>
      <c r="BX172" s="83"/>
      <c r="BY172" s="83"/>
      <c r="BZ172" s="83"/>
      <c r="CA172" s="83"/>
      <c r="CB172" s="83"/>
      <c r="CC172" s="83"/>
      <c r="CD172" s="83"/>
      <c r="CE172" s="83"/>
      <c r="CF172" s="83"/>
      <c r="CG172" s="83"/>
      <c r="CH172" s="83"/>
      <c r="CI172" s="83"/>
      <c r="CJ172" s="61"/>
      <c r="CK172" s="61"/>
      <c r="CL172" s="61"/>
      <c r="CM172" s="61"/>
      <c r="CN172" s="61"/>
      <c r="CO172" s="61"/>
      <c r="CP172" s="61"/>
      <c r="CQ172" s="61"/>
      <c r="CR172" s="61"/>
      <c r="CS172" s="61"/>
      <c r="CT172" s="61"/>
      <c r="CU172" s="61"/>
      <c r="CV172" s="61"/>
      <c r="CW172" s="61"/>
      <c r="CX172" s="61"/>
      <c r="CY172" s="61"/>
      <c r="CZ172" s="61"/>
      <c r="DA172" s="61"/>
    </row>
    <row r="173" spans="1:105" ht="23.25" customHeight="1" x14ac:dyDescent="0.25">
      <c r="A173" s="62" t="s">
        <v>93</v>
      </c>
      <c r="B173" s="62"/>
      <c r="C173" s="62"/>
      <c r="D173" s="62"/>
      <c r="E173" s="62"/>
      <c r="F173" s="62"/>
      <c r="G173" s="62"/>
      <c r="H173" s="55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7"/>
      <c r="BT173" s="83"/>
      <c r="BU173" s="83"/>
      <c r="BV173" s="83"/>
      <c r="BW173" s="83"/>
      <c r="BX173" s="83"/>
      <c r="BY173" s="83"/>
      <c r="BZ173" s="83"/>
      <c r="CA173" s="83"/>
      <c r="CB173" s="83"/>
      <c r="CC173" s="83"/>
      <c r="CD173" s="83"/>
      <c r="CE173" s="83"/>
      <c r="CF173" s="83"/>
      <c r="CG173" s="83"/>
      <c r="CH173" s="83"/>
      <c r="CI173" s="83"/>
      <c r="CJ173" s="61"/>
      <c r="CK173" s="61"/>
      <c r="CL173" s="61"/>
      <c r="CM173" s="61"/>
      <c r="CN173" s="61"/>
      <c r="CO173" s="61"/>
      <c r="CP173" s="61"/>
      <c r="CQ173" s="61"/>
      <c r="CR173" s="61"/>
      <c r="CS173" s="61"/>
      <c r="CT173" s="61"/>
      <c r="CU173" s="61"/>
      <c r="CV173" s="61"/>
      <c r="CW173" s="61"/>
      <c r="CX173" s="61"/>
      <c r="CY173" s="61"/>
      <c r="CZ173" s="61"/>
      <c r="DA173" s="61"/>
    </row>
    <row r="174" spans="1:105" ht="15" customHeight="1" x14ac:dyDescent="0.25">
      <c r="A174" s="62"/>
      <c r="B174" s="62"/>
      <c r="C174" s="62"/>
      <c r="D174" s="62"/>
      <c r="E174" s="62"/>
      <c r="F174" s="62"/>
      <c r="G174" s="62"/>
      <c r="H174" s="164" t="s">
        <v>12</v>
      </c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  <c r="AE174" s="165"/>
      <c r="AF174" s="165"/>
      <c r="AG174" s="165"/>
      <c r="AH174" s="165"/>
      <c r="AI174" s="165"/>
      <c r="AJ174" s="165"/>
      <c r="AK174" s="165"/>
      <c r="AL174" s="165"/>
      <c r="AM174" s="165"/>
      <c r="AN174" s="165"/>
      <c r="AO174" s="165"/>
      <c r="AP174" s="165"/>
      <c r="AQ174" s="165"/>
      <c r="AR174" s="165"/>
      <c r="AS174" s="165"/>
      <c r="AT174" s="165"/>
      <c r="AU174" s="165"/>
      <c r="AV174" s="165"/>
      <c r="AW174" s="165"/>
      <c r="AX174" s="165"/>
      <c r="AY174" s="165"/>
      <c r="AZ174" s="165"/>
      <c r="BA174" s="165"/>
      <c r="BB174" s="165"/>
      <c r="BC174" s="165"/>
      <c r="BD174" s="165"/>
      <c r="BE174" s="165"/>
      <c r="BF174" s="165"/>
      <c r="BG174" s="165"/>
      <c r="BH174" s="165"/>
      <c r="BI174" s="165"/>
      <c r="BJ174" s="165"/>
      <c r="BK174" s="165"/>
      <c r="BL174" s="165"/>
      <c r="BM174" s="165"/>
      <c r="BN174" s="165"/>
      <c r="BO174" s="165"/>
      <c r="BP174" s="165"/>
      <c r="BQ174" s="165"/>
      <c r="BR174" s="165"/>
      <c r="BS174" s="166"/>
      <c r="BT174" s="83" t="s">
        <v>13</v>
      </c>
      <c r="BU174" s="83"/>
      <c r="BV174" s="83"/>
      <c r="BW174" s="83"/>
      <c r="BX174" s="83"/>
      <c r="BY174" s="83"/>
      <c r="BZ174" s="83"/>
      <c r="CA174" s="83"/>
      <c r="CB174" s="83"/>
      <c r="CC174" s="83"/>
      <c r="CD174" s="83"/>
      <c r="CE174" s="83"/>
      <c r="CF174" s="83"/>
      <c r="CG174" s="83"/>
      <c r="CH174" s="83"/>
      <c r="CI174" s="83"/>
      <c r="CJ174" s="96">
        <f>SUM(CJ170:DA173)</f>
        <v>309840</v>
      </c>
      <c r="CK174" s="96"/>
      <c r="CL174" s="96"/>
      <c r="CM174" s="96"/>
      <c r="CN174" s="96"/>
      <c r="CO174" s="96"/>
      <c r="CP174" s="96"/>
      <c r="CQ174" s="96"/>
      <c r="CR174" s="96"/>
      <c r="CS174" s="96"/>
      <c r="CT174" s="96"/>
      <c r="CU174" s="96"/>
      <c r="CV174" s="96"/>
      <c r="CW174" s="96"/>
      <c r="CX174" s="96"/>
      <c r="CY174" s="96"/>
      <c r="CZ174" s="96"/>
      <c r="DA174" s="96"/>
    </row>
    <row r="175" spans="1:105" ht="15" customHeight="1" x14ac:dyDescent="0.25">
      <c r="A175" s="14"/>
      <c r="B175" s="14"/>
      <c r="C175" s="14"/>
      <c r="D175" s="14"/>
      <c r="E175" s="14"/>
      <c r="F175" s="14"/>
      <c r="G175" s="14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</row>
    <row r="176" spans="1:105" s="35" customFormat="1" ht="28.5" customHeight="1" x14ac:dyDescent="0.2">
      <c r="A176" s="167" t="s">
        <v>85</v>
      </c>
      <c r="B176" s="167"/>
      <c r="C176" s="167"/>
      <c r="D176" s="167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7"/>
      <c r="BQ176" s="167"/>
      <c r="BR176" s="167"/>
      <c r="BS176" s="167"/>
      <c r="BT176" s="167"/>
      <c r="BU176" s="167"/>
      <c r="BV176" s="167"/>
      <c r="BW176" s="167"/>
      <c r="BX176" s="167"/>
      <c r="BY176" s="167"/>
      <c r="BZ176" s="167"/>
      <c r="CA176" s="167"/>
      <c r="CB176" s="167"/>
      <c r="CC176" s="167"/>
      <c r="CD176" s="167"/>
      <c r="CE176" s="167"/>
      <c r="CF176" s="167"/>
      <c r="CG176" s="167"/>
      <c r="CH176" s="167"/>
      <c r="CI176" s="167"/>
      <c r="CJ176" s="167"/>
      <c r="CK176" s="167"/>
      <c r="CL176" s="167"/>
      <c r="CM176" s="167"/>
      <c r="CN176" s="167"/>
      <c r="CO176" s="167"/>
      <c r="CP176" s="167"/>
      <c r="CQ176" s="167"/>
      <c r="CR176" s="167"/>
      <c r="CS176" s="167"/>
      <c r="CT176" s="167"/>
      <c r="CU176" s="167"/>
      <c r="CV176" s="167"/>
      <c r="CW176" s="167"/>
      <c r="CX176" s="167"/>
      <c r="CY176" s="167"/>
      <c r="CZ176" s="167"/>
      <c r="DA176" s="167"/>
    </row>
    <row r="177" spans="1:105" s="33" customFormat="1" ht="30" customHeight="1" x14ac:dyDescent="0.2">
      <c r="A177" s="63" t="s">
        <v>0</v>
      </c>
      <c r="B177" s="64"/>
      <c r="C177" s="64"/>
      <c r="D177" s="64"/>
      <c r="E177" s="64"/>
      <c r="F177" s="64"/>
      <c r="G177" s="65"/>
      <c r="H177" s="63" t="s">
        <v>17</v>
      </c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5"/>
      <c r="BD177" s="63" t="s">
        <v>74</v>
      </c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5"/>
      <c r="BT177" s="63" t="s">
        <v>86</v>
      </c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5"/>
      <c r="CJ177" s="63" t="s">
        <v>87</v>
      </c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5"/>
    </row>
    <row r="178" spans="1:105" s="4" customFormat="1" ht="12.75" x14ac:dyDescent="0.2">
      <c r="A178" s="72"/>
      <c r="B178" s="72"/>
      <c r="C178" s="72"/>
      <c r="D178" s="72"/>
      <c r="E178" s="72"/>
      <c r="F178" s="72"/>
      <c r="G178" s="72"/>
      <c r="H178" s="72">
        <v>1</v>
      </c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  <c r="AT178" s="72"/>
      <c r="AU178" s="72"/>
      <c r="AV178" s="72"/>
      <c r="AW178" s="72"/>
      <c r="AX178" s="72"/>
      <c r="AY178" s="72"/>
      <c r="AZ178" s="72"/>
      <c r="BA178" s="72"/>
      <c r="BB178" s="72"/>
      <c r="BC178" s="72"/>
      <c r="BD178" s="72">
        <v>2</v>
      </c>
      <c r="BE178" s="72"/>
      <c r="BF178" s="72"/>
      <c r="BG178" s="72"/>
      <c r="BH178" s="72"/>
      <c r="BI178" s="72"/>
      <c r="BJ178" s="72"/>
      <c r="BK178" s="72"/>
      <c r="BL178" s="72"/>
      <c r="BM178" s="72"/>
      <c r="BN178" s="72"/>
      <c r="BO178" s="72"/>
      <c r="BP178" s="72"/>
      <c r="BQ178" s="72"/>
      <c r="BR178" s="72"/>
      <c r="BS178" s="72"/>
      <c r="BT178" s="72">
        <v>3</v>
      </c>
      <c r="BU178" s="72"/>
      <c r="BV178" s="72"/>
      <c r="BW178" s="72"/>
      <c r="BX178" s="72"/>
      <c r="BY178" s="72"/>
      <c r="BZ178" s="72"/>
      <c r="CA178" s="72"/>
      <c r="CB178" s="72"/>
      <c r="CC178" s="72"/>
      <c r="CD178" s="72"/>
      <c r="CE178" s="72"/>
      <c r="CF178" s="72"/>
      <c r="CG178" s="72"/>
      <c r="CH178" s="72"/>
      <c r="CI178" s="72"/>
      <c r="CJ178" s="72">
        <v>4</v>
      </c>
      <c r="CK178" s="72"/>
      <c r="CL178" s="72"/>
      <c r="CM178" s="72"/>
      <c r="CN178" s="72"/>
      <c r="CO178" s="72"/>
      <c r="CP178" s="72"/>
      <c r="CQ178" s="72"/>
      <c r="CR178" s="72"/>
      <c r="CS178" s="72"/>
      <c r="CT178" s="72"/>
      <c r="CU178" s="72"/>
      <c r="CV178" s="72"/>
      <c r="CW178" s="72"/>
      <c r="CX178" s="72"/>
      <c r="CY178" s="72"/>
      <c r="CZ178" s="72"/>
      <c r="DA178" s="72"/>
    </row>
    <row r="179" spans="1:105" s="5" customFormat="1" ht="18.75" customHeight="1" x14ac:dyDescent="0.2">
      <c r="A179" s="62" t="s">
        <v>29</v>
      </c>
      <c r="B179" s="62"/>
      <c r="C179" s="62"/>
      <c r="D179" s="62"/>
      <c r="E179" s="62"/>
      <c r="F179" s="62"/>
      <c r="G179" s="62"/>
      <c r="H179" s="95" t="s">
        <v>162</v>
      </c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83"/>
      <c r="BE179" s="83"/>
      <c r="BF179" s="83"/>
      <c r="BG179" s="83"/>
      <c r="BH179" s="83"/>
      <c r="BI179" s="83"/>
      <c r="BJ179" s="83"/>
      <c r="BK179" s="83"/>
      <c r="BL179" s="83"/>
      <c r="BM179" s="83"/>
      <c r="BN179" s="83"/>
      <c r="BO179" s="83"/>
      <c r="BP179" s="83"/>
      <c r="BQ179" s="83"/>
      <c r="BR179" s="83"/>
      <c r="BS179" s="83"/>
      <c r="BT179" s="83"/>
      <c r="BU179" s="83"/>
      <c r="BV179" s="83"/>
      <c r="BW179" s="83"/>
      <c r="BX179" s="83"/>
      <c r="BY179" s="83"/>
      <c r="BZ179" s="83"/>
      <c r="CA179" s="83"/>
      <c r="CB179" s="83"/>
      <c r="CC179" s="83"/>
      <c r="CD179" s="83"/>
      <c r="CE179" s="83"/>
      <c r="CF179" s="83"/>
      <c r="CG179" s="83"/>
      <c r="CH179" s="83"/>
      <c r="CI179" s="83"/>
      <c r="CJ179" s="187">
        <v>60000</v>
      </c>
      <c r="CK179" s="187"/>
      <c r="CL179" s="187"/>
      <c r="CM179" s="187"/>
      <c r="CN179" s="187"/>
      <c r="CO179" s="187"/>
      <c r="CP179" s="187"/>
      <c r="CQ179" s="187"/>
      <c r="CR179" s="187"/>
      <c r="CS179" s="187"/>
      <c r="CT179" s="187"/>
      <c r="CU179" s="187"/>
      <c r="CV179" s="187"/>
      <c r="CW179" s="187"/>
      <c r="CX179" s="187"/>
      <c r="CY179" s="187"/>
      <c r="CZ179" s="187"/>
      <c r="DA179" s="187"/>
    </row>
    <row r="180" spans="1:105" s="5" customFormat="1" ht="15.75" customHeight="1" x14ac:dyDescent="0.2">
      <c r="A180" s="52" t="s">
        <v>33</v>
      </c>
      <c r="B180" s="53"/>
      <c r="C180" s="53"/>
      <c r="D180" s="53"/>
      <c r="E180" s="53"/>
      <c r="F180" s="53"/>
      <c r="G180" s="54"/>
      <c r="H180" s="55" t="s">
        <v>164</v>
      </c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7"/>
      <c r="BD180" s="58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9"/>
      <c r="BS180" s="60"/>
      <c r="BT180" s="58"/>
      <c r="BU180" s="59"/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CF180" s="59"/>
      <c r="CG180" s="59"/>
      <c r="CH180" s="59"/>
      <c r="CI180" s="60"/>
      <c r="CJ180" s="184">
        <v>141992.70000000001</v>
      </c>
      <c r="CK180" s="185"/>
      <c r="CL180" s="185"/>
      <c r="CM180" s="185"/>
      <c r="CN180" s="185"/>
      <c r="CO180" s="185"/>
      <c r="CP180" s="185"/>
      <c r="CQ180" s="185"/>
      <c r="CR180" s="185"/>
      <c r="CS180" s="185"/>
      <c r="CT180" s="185"/>
      <c r="CU180" s="185"/>
      <c r="CV180" s="185"/>
      <c r="CW180" s="185"/>
      <c r="CX180" s="185"/>
      <c r="CY180" s="185"/>
      <c r="CZ180" s="185"/>
      <c r="DA180" s="186"/>
    </row>
    <row r="181" spans="1:105" s="5" customFormat="1" ht="17.25" customHeight="1" x14ac:dyDescent="0.2">
      <c r="A181" s="52" t="s">
        <v>39</v>
      </c>
      <c r="B181" s="53"/>
      <c r="C181" s="53"/>
      <c r="D181" s="53"/>
      <c r="E181" s="53"/>
      <c r="F181" s="53"/>
      <c r="G181" s="54"/>
      <c r="H181" s="55" t="s">
        <v>160</v>
      </c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7"/>
      <c r="BD181" s="58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60"/>
      <c r="BT181" s="58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  <c r="CG181" s="59"/>
      <c r="CH181" s="59"/>
      <c r="CI181" s="60"/>
      <c r="CJ181" s="184">
        <v>16480.759999999998</v>
      </c>
      <c r="CK181" s="185"/>
      <c r="CL181" s="185"/>
      <c r="CM181" s="185"/>
      <c r="CN181" s="185"/>
      <c r="CO181" s="185"/>
      <c r="CP181" s="185"/>
      <c r="CQ181" s="185"/>
      <c r="CR181" s="185"/>
      <c r="CS181" s="185"/>
      <c r="CT181" s="185"/>
      <c r="CU181" s="185"/>
      <c r="CV181" s="185"/>
      <c r="CW181" s="185"/>
      <c r="CX181" s="185"/>
      <c r="CY181" s="185"/>
      <c r="CZ181" s="185"/>
      <c r="DA181" s="186"/>
    </row>
    <row r="182" spans="1:105" s="5" customFormat="1" ht="16.5" customHeight="1" x14ac:dyDescent="0.2">
      <c r="A182" s="52" t="s">
        <v>93</v>
      </c>
      <c r="B182" s="53"/>
      <c r="C182" s="53"/>
      <c r="D182" s="53"/>
      <c r="E182" s="53"/>
      <c r="F182" s="53"/>
      <c r="G182" s="54"/>
      <c r="H182" s="55" t="s">
        <v>165</v>
      </c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7"/>
      <c r="BD182" s="58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60"/>
      <c r="BT182" s="58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  <c r="CG182" s="59"/>
      <c r="CH182" s="59"/>
      <c r="CI182" s="60"/>
      <c r="CJ182" s="184">
        <v>3000</v>
      </c>
      <c r="CK182" s="185"/>
      <c r="CL182" s="185"/>
      <c r="CM182" s="185"/>
      <c r="CN182" s="185"/>
      <c r="CO182" s="185"/>
      <c r="CP182" s="185"/>
      <c r="CQ182" s="185"/>
      <c r="CR182" s="185"/>
      <c r="CS182" s="185"/>
      <c r="CT182" s="185"/>
      <c r="CU182" s="185"/>
      <c r="CV182" s="185"/>
      <c r="CW182" s="185"/>
      <c r="CX182" s="185"/>
      <c r="CY182" s="185"/>
      <c r="CZ182" s="185"/>
      <c r="DA182" s="186"/>
    </row>
    <row r="183" spans="1:105" s="5" customFormat="1" ht="15.75" customHeight="1" x14ac:dyDescent="0.2">
      <c r="A183" s="52" t="s">
        <v>94</v>
      </c>
      <c r="B183" s="53"/>
      <c r="C183" s="53"/>
      <c r="D183" s="53"/>
      <c r="E183" s="53"/>
      <c r="F183" s="53"/>
      <c r="G183" s="54"/>
      <c r="H183" s="55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7"/>
      <c r="BD183" s="58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60"/>
      <c r="BT183" s="58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  <c r="CG183" s="59"/>
      <c r="CH183" s="59"/>
      <c r="CI183" s="60"/>
      <c r="CJ183" s="46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8"/>
    </row>
    <row r="184" spans="1:105" s="5" customFormat="1" ht="15" customHeight="1" x14ac:dyDescent="0.2">
      <c r="A184" s="62"/>
      <c r="B184" s="62"/>
      <c r="C184" s="62"/>
      <c r="D184" s="62"/>
      <c r="E184" s="62"/>
      <c r="F184" s="62"/>
      <c r="G184" s="62"/>
      <c r="H184" s="87" t="s">
        <v>12</v>
      </c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8"/>
      <c r="BD184" s="83"/>
      <c r="BE184" s="83"/>
      <c r="BF184" s="83"/>
      <c r="BG184" s="83"/>
      <c r="BH184" s="83"/>
      <c r="BI184" s="83"/>
      <c r="BJ184" s="83"/>
      <c r="BK184" s="83"/>
      <c r="BL184" s="83"/>
      <c r="BM184" s="83"/>
      <c r="BN184" s="83"/>
      <c r="BO184" s="83"/>
      <c r="BP184" s="83"/>
      <c r="BQ184" s="83"/>
      <c r="BR184" s="83"/>
      <c r="BS184" s="83"/>
      <c r="BT184" s="83" t="s">
        <v>13</v>
      </c>
      <c r="BU184" s="83"/>
      <c r="BV184" s="83"/>
      <c r="BW184" s="83"/>
      <c r="BX184" s="83"/>
      <c r="BY184" s="83"/>
      <c r="BZ184" s="83"/>
      <c r="CA184" s="83"/>
      <c r="CB184" s="83"/>
      <c r="CC184" s="83"/>
      <c r="CD184" s="83"/>
      <c r="CE184" s="83"/>
      <c r="CF184" s="83"/>
      <c r="CG184" s="83"/>
      <c r="CH184" s="83"/>
      <c r="CI184" s="83"/>
      <c r="CJ184" s="161">
        <f>SUM(CJ179:DA183)</f>
        <v>221473.46000000002</v>
      </c>
      <c r="CK184" s="113"/>
      <c r="CL184" s="113"/>
      <c r="CM184" s="113"/>
      <c r="CN184" s="113"/>
      <c r="CO184" s="113"/>
      <c r="CP184" s="113"/>
      <c r="CQ184" s="113"/>
      <c r="CR184" s="113"/>
      <c r="CS184" s="113"/>
      <c r="CT184" s="113"/>
      <c r="CU184" s="113"/>
      <c r="CV184" s="113"/>
      <c r="CW184" s="113"/>
      <c r="CX184" s="113"/>
      <c r="CY184" s="113"/>
      <c r="CZ184" s="113"/>
      <c r="DA184" s="113"/>
    </row>
    <row r="185" spans="1:105" ht="15" customHeight="1" x14ac:dyDescent="0.25">
      <c r="A185" s="14"/>
      <c r="B185" s="14"/>
      <c r="C185" s="14"/>
      <c r="D185" s="14"/>
      <c r="E185" s="14"/>
      <c r="F185" s="14"/>
      <c r="G185" s="14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</row>
    <row r="186" spans="1:105" ht="12" customHeight="1" x14ac:dyDescent="0.25">
      <c r="CW186" s="22"/>
    </row>
    <row r="188" spans="1:105" ht="15.75" customHeight="1" x14ac:dyDescent="0.25">
      <c r="A188" s="169" t="s">
        <v>130</v>
      </c>
      <c r="B188" s="169"/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  <c r="AA188" s="169"/>
      <c r="AB188" s="169"/>
      <c r="AC188" s="169"/>
      <c r="AD188" s="169"/>
      <c r="AE188" s="169"/>
      <c r="AF188" s="169"/>
      <c r="AG188" s="169"/>
      <c r="AH188" s="169"/>
      <c r="AI188" s="169"/>
      <c r="AJ188" s="169"/>
      <c r="AK188" s="169"/>
      <c r="AL188" s="169"/>
      <c r="AM188" s="169"/>
      <c r="AN188" s="169"/>
      <c r="AO188" s="169"/>
      <c r="AP188" s="169"/>
      <c r="AQ188" s="169"/>
      <c r="AR188" s="169"/>
      <c r="AS188" s="169"/>
      <c r="AT188" s="169"/>
      <c r="AU188" s="169"/>
      <c r="AV188" s="169"/>
      <c r="AW188" s="169"/>
      <c r="AX188" s="169"/>
      <c r="AY188" s="169"/>
      <c r="AZ188" s="169"/>
      <c r="BA188" s="169"/>
      <c r="BB188" s="169"/>
      <c r="BC188" s="169"/>
      <c r="BD188" s="169"/>
      <c r="BE188" s="169"/>
      <c r="BF188" s="169"/>
      <c r="BG188" s="169"/>
      <c r="BH188" s="169"/>
      <c r="BI188" s="169"/>
      <c r="BJ188" s="169"/>
      <c r="BK188" s="169"/>
      <c r="BL188" s="169"/>
      <c r="BM188" s="169"/>
      <c r="BN188" s="169"/>
      <c r="BO188" s="169"/>
      <c r="BP188" s="169"/>
      <c r="BQ188" s="169"/>
      <c r="BR188" s="169"/>
      <c r="BS188" s="169"/>
      <c r="BT188" s="169"/>
      <c r="BU188" s="169"/>
      <c r="BV188" s="169"/>
      <c r="BW188" s="169"/>
      <c r="BX188" s="169"/>
      <c r="BY188" s="169"/>
      <c r="BZ188" s="169"/>
      <c r="CA188" s="169"/>
      <c r="CB188" s="169"/>
      <c r="CC188" s="169"/>
      <c r="CD188" s="169"/>
      <c r="CE188" s="169"/>
      <c r="CF188" s="169"/>
      <c r="CG188" s="169"/>
      <c r="CH188" s="169"/>
      <c r="CI188" s="169"/>
      <c r="CJ188" s="169"/>
      <c r="CK188" s="169"/>
      <c r="CL188" s="169"/>
      <c r="CM188" s="169"/>
      <c r="CN188" s="169"/>
      <c r="CO188" s="169"/>
      <c r="CP188" s="169"/>
      <c r="CQ188" s="169"/>
      <c r="CR188" s="169"/>
      <c r="CS188" s="169"/>
      <c r="CT188" s="169"/>
      <c r="CU188" s="169"/>
      <c r="CV188" s="169"/>
      <c r="CW188" s="169"/>
      <c r="CX188" s="169"/>
      <c r="CY188" s="169"/>
      <c r="CZ188" s="169"/>
      <c r="DA188" s="169"/>
    </row>
    <row r="190" spans="1:105" ht="21" customHeight="1" x14ac:dyDescent="0.25">
      <c r="A190" s="169" t="s">
        <v>131</v>
      </c>
      <c r="B190" s="169"/>
      <c r="C190" s="169"/>
      <c r="D190" s="169"/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169"/>
      <c r="AH190" s="169"/>
      <c r="AI190" s="169"/>
      <c r="AJ190" s="169"/>
      <c r="AK190" s="169"/>
      <c r="AL190" s="169"/>
      <c r="AM190" s="169"/>
      <c r="AN190" s="169"/>
      <c r="AO190" s="169"/>
      <c r="AP190" s="169"/>
      <c r="AQ190" s="169"/>
      <c r="AR190" s="169"/>
      <c r="AS190" s="169"/>
      <c r="AT190" s="169"/>
      <c r="AU190" s="169"/>
      <c r="AV190" s="169"/>
      <c r="AW190" s="169"/>
      <c r="AX190" s="169"/>
      <c r="AY190" s="169"/>
      <c r="AZ190" s="169"/>
      <c r="BA190" s="169"/>
      <c r="BB190" s="169"/>
      <c r="BC190" s="169"/>
      <c r="BD190" s="169"/>
      <c r="BE190" s="169"/>
      <c r="BF190" s="169"/>
      <c r="BG190" s="169"/>
      <c r="BH190" s="169"/>
      <c r="BI190" s="169"/>
      <c r="BJ190" s="169"/>
      <c r="BK190" s="169"/>
      <c r="BL190" s="169"/>
      <c r="BM190" s="169"/>
      <c r="BN190" s="169"/>
      <c r="BO190" s="169"/>
      <c r="BP190" s="169"/>
      <c r="BQ190" s="169"/>
      <c r="BR190" s="169"/>
      <c r="BS190" s="169"/>
      <c r="BT190" s="169"/>
      <c r="BU190" s="169"/>
      <c r="BV190" s="169"/>
      <c r="BW190" s="169"/>
      <c r="BX190" s="169"/>
      <c r="BY190" s="169"/>
      <c r="BZ190" s="169"/>
      <c r="CA190" s="169"/>
      <c r="CB190" s="169"/>
      <c r="CC190" s="169"/>
      <c r="CD190" s="169"/>
      <c r="CE190" s="169"/>
      <c r="CF190" s="169"/>
      <c r="CG190" s="169"/>
      <c r="CH190" s="169"/>
      <c r="CI190" s="169"/>
      <c r="CJ190" s="169"/>
      <c r="CK190" s="169"/>
      <c r="CL190" s="169"/>
      <c r="CM190" s="169"/>
      <c r="CN190" s="169"/>
      <c r="CO190" s="169"/>
      <c r="CP190" s="169"/>
      <c r="CQ190" s="169"/>
      <c r="CR190" s="169"/>
      <c r="CS190" s="169"/>
      <c r="CT190" s="169"/>
      <c r="CU190" s="169"/>
      <c r="CV190" s="169"/>
      <c r="CW190" s="169"/>
      <c r="CX190" s="169"/>
      <c r="CY190" s="169"/>
      <c r="CZ190" s="169"/>
      <c r="DA190" s="169"/>
    </row>
    <row r="191" spans="1:105" ht="16.5" customHeight="1" x14ac:dyDescent="0.25">
      <c r="A191" s="169"/>
      <c r="B191" s="169"/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69"/>
      <c r="AH191" s="169"/>
      <c r="AI191" s="169"/>
      <c r="AJ191" s="169"/>
      <c r="AK191" s="169"/>
      <c r="AL191" s="169"/>
      <c r="AM191" s="169"/>
      <c r="AN191" s="169"/>
      <c r="AO191" s="169"/>
      <c r="AP191" s="169"/>
      <c r="AQ191" s="169"/>
      <c r="AR191" s="169"/>
      <c r="AS191" s="169"/>
      <c r="AT191" s="169"/>
      <c r="AU191" s="169"/>
      <c r="AV191" s="169"/>
      <c r="AW191" s="169"/>
      <c r="AX191" s="169"/>
      <c r="AY191" s="169"/>
      <c r="AZ191" s="169"/>
      <c r="BA191" s="169"/>
      <c r="BB191" s="169"/>
      <c r="BC191" s="169"/>
      <c r="BD191" s="169"/>
      <c r="BE191" s="169"/>
      <c r="BF191" s="169"/>
      <c r="BG191" s="169"/>
      <c r="BH191" s="169"/>
      <c r="BI191" s="169"/>
      <c r="BJ191" s="169"/>
      <c r="BK191" s="169"/>
      <c r="BL191" s="169"/>
      <c r="BM191" s="169"/>
      <c r="BN191" s="169"/>
      <c r="BO191" s="169"/>
      <c r="BP191" s="169"/>
      <c r="BQ191" s="169"/>
      <c r="BR191" s="169"/>
      <c r="BS191" s="169"/>
      <c r="BT191" s="169"/>
      <c r="BU191" s="169"/>
      <c r="BV191" s="169"/>
      <c r="BW191" s="169"/>
      <c r="BX191" s="169"/>
      <c r="BY191" s="169"/>
      <c r="BZ191" s="169"/>
      <c r="CA191" s="169"/>
      <c r="CB191" s="169"/>
      <c r="CC191" s="169"/>
      <c r="CD191" s="169"/>
      <c r="CE191" s="169"/>
      <c r="CF191" s="169"/>
      <c r="CG191" s="169"/>
      <c r="CH191" s="169"/>
      <c r="CI191" s="169"/>
      <c r="CJ191" s="169"/>
      <c r="CK191" s="169"/>
      <c r="CL191" s="169"/>
      <c r="CM191" s="169"/>
      <c r="CN191" s="169"/>
      <c r="CO191" s="169"/>
      <c r="CP191" s="169"/>
      <c r="CQ191" s="169"/>
      <c r="CR191" s="169"/>
      <c r="CS191" s="169"/>
      <c r="CT191" s="169"/>
      <c r="CU191" s="169"/>
      <c r="CV191" s="169"/>
      <c r="CW191" s="169"/>
      <c r="CX191" s="169"/>
      <c r="CY191" s="169"/>
      <c r="CZ191" s="169"/>
      <c r="DA191" s="169"/>
    </row>
  </sheetData>
  <mergeCells count="535">
    <mergeCell ref="A2:DA2"/>
    <mergeCell ref="X4:DA4"/>
    <mergeCell ref="A5:AO5"/>
    <mergeCell ref="AP5:DA5"/>
    <mergeCell ref="A7:F7"/>
    <mergeCell ref="G7:AD7"/>
    <mergeCell ref="AE7:BC7"/>
    <mergeCell ref="BD7:BS7"/>
    <mergeCell ref="BT7:CI7"/>
    <mergeCell ref="CJ7:DA7"/>
    <mergeCell ref="A9:F9"/>
    <mergeCell ref="G9:AD9"/>
    <mergeCell ref="AE9:BC9"/>
    <mergeCell ref="BD9:BS9"/>
    <mergeCell ref="BT9:CI9"/>
    <mergeCell ref="CJ9:DA9"/>
    <mergeCell ref="A8:F8"/>
    <mergeCell ref="G8:AD8"/>
    <mergeCell ref="AE8:BC8"/>
    <mergeCell ref="BD8:BS8"/>
    <mergeCell ref="BT8:CI8"/>
    <mergeCell ref="CJ8:DA8"/>
    <mergeCell ref="A10:F10"/>
    <mergeCell ref="G10:AD10"/>
    <mergeCell ref="AE10:BC10"/>
    <mergeCell ref="BD10:BS10"/>
    <mergeCell ref="BT10:CI10"/>
    <mergeCell ref="CJ10:DA10"/>
    <mergeCell ref="A11:F11"/>
    <mergeCell ref="G11:AD11"/>
    <mergeCell ref="AE11:BC11"/>
    <mergeCell ref="BD11:BS11"/>
    <mergeCell ref="BT11:CI11"/>
    <mergeCell ref="CJ11:DA11"/>
    <mergeCell ref="A19:F19"/>
    <mergeCell ref="G19:AD19"/>
    <mergeCell ref="AE19:AY19"/>
    <mergeCell ref="AZ19:BQ19"/>
    <mergeCell ref="BR19:CI19"/>
    <mergeCell ref="CJ19:DA19"/>
    <mergeCell ref="A13:DA13"/>
    <mergeCell ref="X15:DA15"/>
    <mergeCell ref="A16:AO16"/>
    <mergeCell ref="AP16:DA16"/>
    <mergeCell ref="A18:F18"/>
    <mergeCell ref="G18:AD18"/>
    <mergeCell ref="AE18:AY18"/>
    <mergeCell ref="AZ18:BQ18"/>
    <mergeCell ref="BR18:CI18"/>
    <mergeCell ref="CJ18:DA18"/>
    <mergeCell ref="A21:F21"/>
    <mergeCell ref="G21:AD21"/>
    <mergeCell ref="AE21:AY21"/>
    <mergeCell ref="AZ21:BQ21"/>
    <mergeCell ref="BR21:CI21"/>
    <mergeCell ref="CJ21:DA21"/>
    <mergeCell ref="A20:F20"/>
    <mergeCell ref="G20:AD20"/>
    <mergeCell ref="AE20:AY20"/>
    <mergeCell ref="AZ20:BQ20"/>
    <mergeCell ref="BR20:CI20"/>
    <mergeCell ref="CJ20:DA20"/>
    <mergeCell ref="A29:F29"/>
    <mergeCell ref="G29:BV29"/>
    <mergeCell ref="BW29:CL29"/>
    <mergeCell ref="CM29:DA29"/>
    <mergeCell ref="A30:F30"/>
    <mergeCell ref="H30:BV30"/>
    <mergeCell ref="BW30:CL30"/>
    <mergeCell ref="CM30:DA30"/>
    <mergeCell ref="A23:DA23"/>
    <mergeCell ref="X25:DA25"/>
    <mergeCell ref="A26:AO26"/>
    <mergeCell ref="AP26:DA26"/>
    <mergeCell ref="A28:F28"/>
    <mergeCell ref="G28:BV28"/>
    <mergeCell ref="BW28:CL28"/>
    <mergeCell ref="CM28:DA28"/>
    <mergeCell ref="A34:F34"/>
    <mergeCell ref="H34:BV34"/>
    <mergeCell ref="BW34:CL34"/>
    <mergeCell ref="CM34:DA34"/>
    <mergeCell ref="A35:F35"/>
    <mergeCell ref="H35:BV35"/>
    <mergeCell ref="BW35:CL35"/>
    <mergeCell ref="CM35:DA35"/>
    <mergeCell ref="A31:F32"/>
    <mergeCell ref="H31:BV31"/>
    <mergeCell ref="BW31:CL32"/>
    <mergeCell ref="CM31:DA32"/>
    <mergeCell ref="H32:BV32"/>
    <mergeCell ref="A33:F33"/>
    <mergeCell ref="H33:BV33"/>
    <mergeCell ref="BW33:CL33"/>
    <mergeCell ref="CM33:DA33"/>
    <mergeCell ref="A36:F37"/>
    <mergeCell ref="H36:BV36"/>
    <mergeCell ref="BW36:CL37"/>
    <mergeCell ref="CM36:DA37"/>
    <mergeCell ref="H37:BV37"/>
    <mergeCell ref="A38:F38"/>
    <mergeCell ref="H38:BV38"/>
    <mergeCell ref="BW38:CL38"/>
    <mergeCell ref="CM38:DA38"/>
    <mergeCell ref="A41:F41"/>
    <mergeCell ref="H41:BV41"/>
    <mergeCell ref="BW41:CL41"/>
    <mergeCell ref="CM41:DA41"/>
    <mergeCell ref="A42:F42"/>
    <mergeCell ref="H42:BV42"/>
    <mergeCell ref="BW42:CL42"/>
    <mergeCell ref="CM42:DA42"/>
    <mergeCell ref="A39:F39"/>
    <mergeCell ref="H39:BV39"/>
    <mergeCell ref="BW39:CL39"/>
    <mergeCell ref="CM39:DA39"/>
    <mergeCell ref="A40:F40"/>
    <mergeCell ref="H40:BV40"/>
    <mergeCell ref="BW40:CL40"/>
    <mergeCell ref="CM40:DA40"/>
    <mergeCell ref="X51:DA51"/>
    <mergeCell ref="A52:AO52"/>
    <mergeCell ref="AP52:DA52"/>
    <mergeCell ref="A54:G54"/>
    <mergeCell ref="H54:BC54"/>
    <mergeCell ref="BD54:BS54"/>
    <mergeCell ref="BT54:CI54"/>
    <mergeCell ref="CJ54:DA54"/>
    <mergeCell ref="A43:F43"/>
    <mergeCell ref="G43:BV43"/>
    <mergeCell ref="BW43:CL43"/>
    <mergeCell ref="CM43:DA43"/>
    <mergeCell ref="A46:DA46"/>
    <mergeCell ref="A49:DA49"/>
    <mergeCell ref="A57:G57"/>
    <mergeCell ref="H57:BC57"/>
    <mergeCell ref="BD57:BS57"/>
    <mergeCell ref="BT57:CI57"/>
    <mergeCell ref="CJ57:DA57"/>
    <mergeCell ref="A59:DA59"/>
    <mergeCell ref="A55:G55"/>
    <mergeCell ref="H55:BC55"/>
    <mergeCell ref="BD55:BS55"/>
    <mergeCell ref="BT55:CI55"/>
    <mergeCell ref="CJ55:DA55"/>
    <mergeCell ref="A56:G56"/>
    <mergeCell ref="H56:BC56"/>
    <mergeCell ref="BD56:BS56"/>
    <mergeCell ref="BT56:CI56"/>
    <mergeCell ref="CJ56:DA56"/>
    <mergeCell ref="A60:DA60"/>
    <mergeCell ref="X62:DA62"/>
    <mergeCell ref="A64:AO64"/>
    <mergeCell ref="AP64:DA64"/>
    <mergeCell ref="A66:G66"/>
    <mergeCell ref="H66:BC66"/>
    <mergeCell ref="BD66:BS66"/>
    <mergeCell ref="BT66:CD66"/>
    <mergeCell ref="CE66:DA66"/>
    <mergeCell ref="A67:G67"/>
    <mergeCell ref="H67:BC67"/>
    <mergeCell ref="BD67:BS67"/>
    <mergeCell ref="BT67:CD67"/>
    <mergeCell ref="CE67:DA67"/>
    <mergeCell ref="A68:G68"/>
    <mergeCell ref="H68:BC68"/>
    <mergeCell ref="BD68:BS68"/>
    <mergeCell ref="BT68:CD68"/>
    <mergeCell ref="CE68:DA68"/>
    <mergeCell ref="A69:G69"/>
    <mergeCell ref="H69:BC69"/>
    <mergeCell ref="BD69:BS69"/>
    <mergeCell ref="BT69:CD69"/>
    <mergeCell ref="CE69:DA69"/>
    <mergeCell ref="A70:G70"/>
    <mergeCell ref="H70:BC70"/>
    <mergeCell ref="BD70:BS70"/>
    <mergeCell ref="BT70:CD70"/>
    <mergeCell ref="CE70:DA70"/>
    <mergeCell ref="A72:DA72"/>
    <mergeCell ref="X74:DA74"/>
    <mergeCell ref="A75:AO75"/>
    <mergeCell ref="AP75:DA75"/>
    <mergeCell ref="A77:G77"/>
    <mergeCell ref="H77:BC77"/>
    <mergeCell ref="BD77:BS77"/>
    <mergeCell ref="BT77:CD77"/>
    <mergeCell ref="CE77:DA77"/>
    <mergeCell ref="A78:G78"/>
    <mergeCell ref="H78:BC78"/>
    <mergeCell ref="BD78:BS78"/>
    <mergeCell ref="BT78:CD78"/>
    <mergeCell ref="CE78:DA78"/>
    <mergeCell ref="A79:G79"/>
    <mergeCell ref="H79:BC79"/>
    <mergeCell ref="BD79:BS79"/>
    <mergeCell ref="BT79:CD79"/>
    <mergeCell ref="CE79:DA79"/>
    <mergeCell ref="X84:DA84"/>
    <mergeCell ref="A85:AO85"/>
    <mergeCell ref="AP85:DA85"/>
    <mergeCell ref="A87:G87"/>
    <mergeCell ref="H87:BC87"/>
    <mergeCell ref="BD87:BS87"/>
    <mergeCell ref="BT87:CD87"/>
    <mergeCell ref="CE87:DA87"/>
    <mergeCell ref="A80:G80"/>
    <mergeCell ref="H80:BC80"/>
    <mergeCell ref="BD80:BS80"/>
    <mergeCell ref="BT80:CD80"/>
    <mergeCell ref="CE80:DA80"/>
    <mergeCell ref="A82:DA82"/>
    <mergeCell ref="A88:G88"/>
    <mergeCell ref="H88:BC88"/>
    <mergeCell ref="BD88:BS88"/>
    <mergeCell ref="BT88:CD88"/>
    <mergeCell ref="CE88:DA88"/>
    <mergeCell ref="A90:G90"/>
    <mergeCell ref="H90:BC90"/>
    <mergeCell ref="BD90:BS90"/>
    <mergeCell ref="BT90:CD90"/>
    <mergeCell ref="CE90:DA90"/>
    <mergeCell ref="H89:BC89"/>
    <mergeCell ref="BD89:BS89"/>
    <mergeCell ref="BT89:CD89"/>
    <mergeCell ref="CE89:DA89"/>
    <mergeCell ref="A89:G89"/>
    <mergeCell ref="X95:DA95"/>
    <mergeCell ref="A96:AO96"/>
    <mergeCell ref="AP96:DA96"/>
    <mergeCell ref="A98:G98"/>
    <mergeCell ref="H98:BC98"/>
    <mergeCell ref="BD98:BS98"/>
    <mergeCell ref="BT98:CI98"/>
    <mergeCell ref="CJ98:DA98"/>
    <mergeCell ref="A91:G91"/>
    <mergeCell ref="H91:BC91"/>
    <mergeCell ref="BD91:BS91"/>
    <mergeCell ref="BT91:CD91"/>
    <mergeCell ref="CE91:DA91"/>
    <mergeCell ref="A93:DA93"/>
    <mergeCell ref="A99:G99"/>
    <mergeCell ref="H99:BC99"/>
    <mergeCell ref="BD99:BS99"/>
    <mergeCell ref="BT99:CI99"/>
    <mergeCell ref="CJ99:DA99"/>
    <mergeCell ref="A100:G100"/>
    <mergeCell ref="H100:BC100"/>
    <mergeCell ref="BD100:BS100"/>
    <mergeCell ref="BT100:CI100"/>
    <mergeCell ref="CJ100:DA100"/>
    <mergeCell ref="X105:DA105"/>
    <mergeCell ref="A106:AO106"/>
    <mergeCell ref="AP106:DA106"/>
    <mergeCell ref="A108:G108"/>
    <mergeCell ref="H108:BC108"/>
    <mergeCell ref="BD108:BS108"/>
    <mergeCell ref="BT108:CI108"/>
    <mergeCell ref="CJ108:DA108"/>
    <mergeCell ref="A101:G101"/>
    <mergeCell ref="H101:BC101"/>
    <mergeCell ref="BD101:BS101"/>
    <mergeCell ref="BT101:CI101"/>
    <mergeCell ref="CJ101:DA101"/>
    <mergeCell ref="A103:DA103"/>
    <mergeCell ref="A109:G109"/>
    <mergeCell ref="H109:BC109"/>
    <mergeCell ref="BD109:BS109"/>
    <mergeCell ref="BT109:CI109"/>
    <mergeCell ref="CJ109:DA109"/>
    <mergeCell ref="A110:G110"/>
    <mergeCell ref="H110:BC110"/>
    <mergeCell ref="BD110:BS110"/>
    <mergeCell ref="BT110:CI110"/>
    <mergeCell ref="CJ110:DA110"/>
    <mergeCell ref="A113:G113"/>
    <mergeCell ref="H113:BC113"/>
    <mergeCell ref="BD113:BS113"/>
    <mergeCell ref="BT113:CI113"/>
    <mergeCell ref="CJ113:DA113"/>
    <mergeCell ref="A115:DA115"/>
    <mergeCell ref="A111:G111"/>
    <mergeCell ref="H111:BC111"/>
    <mergeCell ref="BD111:BS111"/>
    <mergeCell ref="BT111:CI111"/>
    <mergeCell ref="CJ111:DA111"/>
    <mergeCell ref="A112:G112"/>
    <mergeCell ref="H112:BC112"/>
    <mergeCell ref="BD112:BS112"/>
    <mergeCell ref="BT112:CI112"/>
    <mergeCell ref="CJ112:DA112"/>
    <mergeCell ref="A124:G124"/>
    <mergeCell ref="H124:AO124"/>
    <mergeCell ref="AP124:BE124"/>
    <mergeCell ref="BF124:BU124"/>
    <mergeCell ref="BV124:CK124"/>
    <mergeCell ref="CL124:DA124"/>
    <mergeCell ref="X117:DA117"/>
    <mergeCell ref="A119:AO119"/>
    <mergeCell ref="AP119:DA119"/>
    <mergeCell ref="A121:DA121"/>
    <mergeCell ref="A123:G123"/>
    <mergeCell ref="H123:AO123"/>
    <mergeCell ref="AP123:BE123"/>
    <mergeCell ref="BF123:BU123"/>
    <mergeCell ref="BV123:CK123"/>
    <mergeCell ref="CL123:DA123"/>
    <mergeCell ref="A126:G126"/>
    <mergeCell ref="H126:AO126"/>
    <mergeCell ref="AP126:BE126"/>
    <mergeCell ref="BF126:BU126"/>
    <mergeCell ref="BV126:CK126"/>
    <mergeCell ref="CL126:DA126"/>
    <mergeCell ref="A125:G125"/>
    <mergeCell ref="H125:AO125"/>
    <mergeCell ref="AP125:BE125"/>
    <mergeCell ref="BF125:BU125"/>
    <mergeCell ref="BV125:CK125"/>
    <mergeCell ref="CL125:DA125"/>
    <mergeCell ref="A129:DA129"/>
    <mergeCell ref="A131:G131"/>
    <mergeCell ref="H131:BC131"/>
    <mergeCell ref="BD131:BS131"/>
    <mergeCell ref="BT131:CI131"/>
    <mergeCell ref="CJ131:DA131"/>
    <mergeCell ref="A127:G127"/>
    <mergeCell ref="H127:AO127"/>
    <mergeCell ref="AP127:BE127"/>
    <mergeCell ref="BF127:BU127"/>
    <mergeCell ref="BV127:CK127"/>
    <mergeCell ref="CL127:DA127"/>
    <mergeCell ref="A132:G132"/>
    <mergeCell ref="H132:BC132"/>
    <mergeCell ref="BD132:BS132"/>
    <mergeCell ref="BT132:CI132"/>
    <mergeCell ref="CJ132:DA132"/>
    <mergeCell ref="A133:G133"/>
    <mergeCell ref="H133:BC133"/>
    <mergeCell ref="BD133:BS133"/>
    <mergeCell ref="BT133:CI133"/>
    <mergeCell ref="CJ133:DA133"/>
    <mergeCell ref="A138:G138"/>
    <mergeCell ref="H138:AO138"/>
    <mergeCell ref="AP138:BE138"/>
    <mergeCell ref="BF138:BU138"/>
    <mergeCell ref="BV138:CK138"/>
    <mergeCell ref="CL138:DA138"/>
    <mergeCell ref="A134:G134"/>
    <mergeCell ref="H134:BC134"/>
    <mergeCell ref="BD134:BS134"/>
    <mergeCell ref="BT134:CI134"/>
    <mergeCell ref="CJ134:DA134"/>
    <mergeCell ref="A136:DA136"/>
    <mergeCell ref="A140:G140"/>
    <mergeCell ref="H140:AO140"/>
    <mergeCell ref="AP140:BE140"/>
    <mergeCell ref="BF140:BU140"/>
    <mergeCell ref="BV140:CK140"/>
    <mergeCell ref="CL140:DA140"/>
    <mergeCell ref="A139:G139"/>
    <mergeCell ref="H139:AO139"/>
    <mergeCell ref="AP139:BE139"/>
    <mergeCell ref="BF139:BU139"/>
    <mergeCell ref="BV139:CK139"/>
    <mergeCell ref="CL139:DA139"/>
    <mergeCell ref="A142:G142"/>
    <mergeCell ref="H142:AO142"/>
    <mergeCell ref="AP142:BE142"/>
    <mergeCell ref="BF142:BU142"/>
    <mergeCell ref="BV142:CK142"/>
    <mergeCell ref="CL142:DA142"/>
    <mergeCell ref="A141:G141"/>
    <mergeCell ref="H141:AO141"/>
    <mergeCell ref="AP141:BE141"/>
    <mergeCell ref="BF141:BU141"/>
    <mergeCell ref="BV141:CK141"/>
    <mergeCell ref="CL141:DA141"/>
    <mergeCell ref="A144:G144"/>
    <mergeCell ref="H144:AO144"/>
    <mergeCell ref="AP144:BE144"/>
    <mergeCell ref="BF144:BU144"/>
    <mergeCell ref="BV144:CK144"/>
    <mergeCell ref="CL144:DA144"/>
    <mergeCell ref="A143:G143"/>
    <mergeCell ref="H143:AO143"/>
    <mergeCell ref="AP143:BE143"/>
    <mergeCell ref="BF143:BU143"/>
    <mergeCell ref="BV143:CK143"/>
    <mergeCell ref="CL143:DA143"/>
    <mergeCell ref="A147:DA147"/>
    <mergeCell ref="A149:G149"/>
    <mergeCell ref="H149:BC149"/>
    <mergeCell ref="BD149:BS149"/>
    <mergeCell ref="BT149:CI149"/>
    <mergeCell ref="CJ149:DA149"/>
    <mergeCell ref="A145:G145"/>
    <mergeCell ref="H145:AO145"/>
    <mergeCell ref="AP145:BE145"/>
    <mergeCell ref="BF145:BU145"/>
    <mergeCell ref="BV145:CK145"/>
    <mergeCell ref="CL145:DA145"/>
    <mergeCell ref="A150:G150"/>
    <mergeCell ref="H150:BC150"/>
    <mergeCell ref="BD150:BS150"/>
    <mergeCell ref="BT150:CI150"/>
    <mergeCell ref="CJ150:DA150"/>
    <mergeCell ref="A151:G151"/>
    <mergeCell ref="H151:BC151"/>
    <mergeCell ref="BD151:BS151"/>
    <mergeCell ref="BT151:CI151"/>
    <mergeCell ref="CJ151:DA151"/>
    <mergeCell ref="A154:G154"/>
    <mergeCell ref="H154:BC154"/>
    <mergeCell ref="BD154:BS154"/>
    <mergeCell ref="BT154:CI154"/>
    <mergeCell ref="CJ154:DA154"/>
    <mergeCell ref="A156:DA156"/>
    <mergeCell ref="A152:G152"/>
    <mergeCell ref="H152:BC152"/>
    <mergeCell ref="BD152:BS152"/>
    <mergeCell ref="BT152:CI152"/>
    <mergeCell ref="CJ152:DA152"/>
    <mergeCell ref="A153:G153"/>
    <mergeCell ref="H153:BC153"/>
    <mergeCell ref="BD153:BS153"/>
    <mergeCell ref="BT153:CI153"/>
    <mergeCell ref="CJ153:DA153"/>
    <mergeCell ref="A158:G158"/>
    <mergeCell ref="H158:BC158"/>
    <mergeCell ref="BD158:BS158"/>
    <mergeCell ref="BT158:CI158"/>
    <mergeCell ref="CJ158:DA158"/>
    <mergeCell ref="A159:G159"/>
    <mergeCell ref="H159:BC159"/>
    <mergeCell ref="BD159:BS159"/>
    <mergeCell ref="BT159:CI159"/>
    <mergeCell ref="CJ159:DA159"/>
    <mergeCell ref="A160:G160"/>
    <mergeCell ref="H160:BC160"/>
    <mergeCell ref="BD160:BS160"/>
    <mergeCell ref="BT160:CI160"/>
    <mergeCell ref="CJ160:DA160"/>
    <mergeCell ref="A161:G161"/>
    <mergeCell ref="H161:BC161"/>
    <mergeCell ref="BD161:BS161"/>
    <mergeCell ref="BT161:CI161"/>
    <mergeCell ref="CJ161:DA161"/>
    <mergeCell ref="A162:G162"/>
    <mergeCell ref="H162:BC162"/>
    <mergeCell ref="BD162:BS162"/>
    <mergeCell ref="BT162:CI162"/>
    <mergeCell ref="CJ162:DA162"/>
    <mergeCell ref="A163:G163"/>
    <mergeCell ref="H163:BC163"/>
    <mergeCell ref="BD163:BS163"/>
    <mergeCell ref="BT163:CI163"/>
    <mergeCell ref="CJ163:DA163"/>
    <mergeCell ref="A164:G164"/>
    <mergeCell ref="H164:BC164"/>
    <mergeCell ref="BD164:BS164"/>
    <mergeCell ref="BT164:CI164"/>
    <mergeCell ref="CJ164:DA164"/>
    <mergeCell ref="A166:DA166"/>
    <mergeCell ref="A168:G168"/>
    <mergeCell ref="H168:BS168"/>
    <mergeCell ref="BT168:CI168"/>
    <mergeCell ref="CJ168:DA168"/>
    <mergeCell ref="A169:G169"/>
    <mergeCell ref="H169:BS169"/>
    <mergeCell ref="BT169:CI169"/>
    <mergeCell ref="CJ169:DA169"/>
    <mergeCell ref="A172:G172"/>
    <mergeCell ref="H172:BS172"/>
    <mergeCell ref="BT172:CI172"/>
    <mergeCell ref="CJ172:DA172"/>
    <mergeCell ref="A173:G173"/>
    <mergeCell ref="H173:BS173"/>
    <mergeCell ref="BT173:CI173"/>
    <mergeCell ref="CJ173:DA173"/>
    <mergeCell ref="A170:G170"/>
    <mergeCell ref="H170:BS170"/>
    <mergeCell ref="BT170:CI170"/>
    <mergeCell ref="CJ170:DA170"/>
    <mergeCell ref="A171:G171"/>
    <mergeCell ref="H171:BS171"/>
    <mergeCell ref="BT171:CI171"/>
    <mergeCell ref="CJ171:DA171"/>
    <mergeCell ref="A174:G174"/>
    <mergeCell ref="H174:BS174"/>
    <mergeCell ref="BT174:CI174"/>
    <mergeCell ref="CJ174:DA174"/>
    <mergeCell ref="A176:DA176"/>
    <mergeCell ref="A177:G177"/>
    <mergeCell ref="H177:BC177"/>
    <mergeCell ref="BD177:BS177"/>
    <mergeCell ref="BT177:CI177"/>
    <mergeCell ref="CJ177:DA177"/>
    <mergeCell ref="A178:G178"/>
    <mergeCell ref="H178:BC178"/>
    <mergeCell ref="BD178:BS178"/>
    <mergeCell ref="BT178:CI178"/>
    <mergeCell ref="CJ178:DA178"/>
    <mergeCell ref="A179:G179"/>
    <mergeCell ref="H179:BC179"/>
    <mergeCell ref="BD179:BS179"/>
    <mergeCell ref="BT179:CI179"/>
    <mergeCell ref="CJ179:DA179"/>
    <mergeCell ref="A180:G180"/>
    <mergeCell ref="H180:BC180"/>
    <mergeCell ref="BD180:BS180"/>
    <mergeCell ref="BT180:CI180"/>
    <mergeCell ref="CJ180:DA180"/>
    <mergeCell ref="A181:G181"/>
    <mergeCell ref="H181:BC181"/>
    <mergeCell ref="BD181:BS181"/>
    <mergeCell ref="BT181:CI181"/>
    <mergeCell ref="CJ181:DA181"/>
    <mergeCell ref="A190:DA190"/>
    <mergeCell ref="A191:DA191"/>
    <mergeCell ref="A184:G184"/>
    <mergeCell ref="H184:BC184"/>
    <mergeCell ref="BD184:BS184"/>
    <mergeCell ref="BT184:CI184"/>
    <mergeCell ref="CJ184:DA184"/>
    <mergeCell ref="A188:DA188"/>
    <mergeCell ref="A182:G182"/>
    <mergeCell ref="H182:BC182"/>
    <mergeCell ref="BD182:BS182"/>
    <mergeCell ref="BT182:CI182"/>
    <mergeCell ref="CJ182:DA182"/>
    <mergeCell ref="A183:G183"/>
    <mergeCell ref="H183:BC183"/>
    <mergeCell ref="BD183:BS183"/>
    <mergeCell ref="BT183:CI183"/>
    <mergeCell ref="CJ183:DA183"/>
  </mergeCells>
  <pageMargins left="0.78740157480314965" right="0.51181102362204722" top="0.59055118110236227" bottom="0.39370078740157483" header="0.19685039370078741" footer="0.19685039370078741"/>
  <pageSetup paperSize="9" scale="75" fitToHeight="2" orientation="portrait" r:id="rId1"/>
  <headerFooter alignWithMargins="0">
    <oddHeader>&amp;C</oddHeader>
  </headerFooter>
  <rowBreaks count="6" manualBreakCount="6">
    <brk id="24" max="16383" man="1"/>
    <brk id="48" max="16383" man="1"/>
    <brk id="80" max="16383" man="1"/>
    <brk id="114" max="16383" man="1"/>
    <brk id="146" max="16383" man="1"/>
    <brk id="16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196"/>
  <sheetViews>
    <sheetView topLeftCell="A43" zoomScale="90" zoomScaleNormal="90" zoomScaleSheetLayoutView="100" workbookViewId="0">
      <selection activeCell="A25" sqref="A25:XFD47"/>
    </sheetView>
  </sheetViews>
  <sheetFormatPr defaultColWidth="0.85546875" defaultRowHeight="12" customHeight="1" x14ac:dyDescent="0.25"/>
  <cols>
    <col min="1" max="22" width="0.85546875" style="2"/>
    <col min="23" max="23" width="4.7109375" style="2" customWidth="1"/>
    <col min="24" max="70" width="0.85546875" style="2"/>
    <col min="71" max="71" width="7.5703125" style="2" customWidth="1"/>
    <col min="72" max="73" width="0.85546875" style="2"/>
    <col min="74" max="74" width="2.5703125" style="2" customWidth="1"/>
    <col min="75" max="86" width="0.85546875" style="2"/>
    <col min="87" max="87" width="3.140625" style="2" customWidth="1"/>
    <col min="88" max="100" width="0.85546875" style="2"/>
    <col min="101" max="101" width="14.42578125" style="2" bestFit="1" customWidth="1"/>
    <col min="102" max="16384" width="0.85546875" style="2"/>
  </cols>
  <sheetData>
    <row r="1" spans="1:105" ht="24.75" customHeight="1" x14ac:dyDescent="0.25"/>
    <row r="2" spans="1:105" s="26" customFormat="1" ht="33.75" customHeight="1" x14ac:dyDescent="0.2">
      <c r="A2" s="108" t="s">
        <v>111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</row>
    <row r="3" spans="1:105" s="26" customFormat="1" ht="11.25" customHeight="1" x14ac:dyDescent="0.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</row>
    <row r="4" spans="1:105" s="26" customFormat="1" ht="17.25" customHeight="1" x14ac:dyDescent="0.2">
      <c r="A4" s="26" t="s">
        <v>16</v>
      </c>
      <c r="X4" s="79" t="s">
        <v>119</v>
      </c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</row>
    <row r="5" spans="1:105" s="26" customFormat="1" ht="27.75" customHeight="1" x14ac:dyDescent="0.2">
      <c r="A5" s="80" t="s">
        <v>15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93" t="s">
        <v>121</v>
      </c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</row>
    <row r="6" spans="1:105" ht="12.75" customHeight="1" x14ac:dyDescent="0.25"/>
    <row r="7" spans="1:105" s="27" customFormat="1" ht="39" customHeight="1" x14ac:dyDescent="0.2">
      <c r="A7" s="63" t="s">
        <v>0</v>
      </c>
      <c r="B7" s="64"/>
      <c r="C7" s="64"/>
      <c r="D7" s="64"/>
      <c r="E7" s="64"/>
      <c r="F7" s="65"/>
      <c r="G7" s="63" t="s">
        <v>22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5"/>
      <c r="AE7" s="63" t="s">
        <v>18</v>
      </c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5"/>
      <c r="BD7" s="63" t="s">
        <v>88</v>
      </c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5"/>
      <c r="BT7" s="63" t="s">
        <v>19</v>
      </c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5"/>
      <c r="CJ7" s="63" t="s">
        <v>20</v>
      </c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5"/>
    </row>
    <row r="8" spans="1:105" s="4" customFormat="1" ht="12.75" x14ac:dyDescent="0.2">
      <c r="A8" s="72">
        <v>1</v>
      </c>
      <c r="B8" s="72"/>
      <c r="C8" s="72"/>
      <c r="D8" s="72"/>
      <c r="E8" s="72"/>
      <c r="F8" s="72"/>
      <c r="G8" s="72">
        <v>2</v>
      </c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>
        <v>3</v>
      </c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>
        <v>4</v>
      </c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>
        <v>5</v>
      </c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>
        <v>6</v>
      </c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</row>
    <row r="9" spans="1:105" s="5" customFormat="1" ht="12.75" x14ac:dyDescent="0.2">
      <c r="A9" s="62" t="s">
        <v>29</v>
      </c>
      <c r="B9" s="62"/>
      <c r="C9" s="62"/>
      <c r="D9" s="62"/>
      <c r="E9" s="62"/>
      <c r="F9" s="62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61">
        <f>AE9*BD9*BT9</f>
        <v>0</v>
      </c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</row>
    <row r="10" spans="1:105" s="5" customFormat="1" ht="27.75" customHeight="1" x14ac:dyDescent="0.2">
      <c r="A10" s="62" t="s">
        <v>33</v>
      </c>
      <c r="B10" s="62"/>
      <c r="C10" s="62"/>
      <c r="D10" s="62"/>
      <c r="E10" s="62"/>
      <c r="F10" s="62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61">
        <f>AE10*BD10*BT10</f>
        <v>0</v>
      </c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</row>
    <row r="11" spans="1:105" s="5" customFormat="1" ht="12.75" x14ac:dyDescent="0.2">
      <c r="A11" s="62" t="s">
        <v>39</v>
      </c>
      <c r="B11" s="62"/>
      <c r="C11" s="62"/>
      <c r="D11" s="62"/>
      <c r="E11" s="62"/>
      <c r="F11" s="62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61">
        <f>AE11*BD11*BT11</f>
        <v>0</v>
      </c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</row>
    <row r="12" spans="1:105" s="5" customFormat="1" ht="24.75" customHeight="1" x14ac:dyDescent="0.2">
      <c r="A12" s="62" t="s">
        <v>93</v>
      </c>
      <c r="B12" s="62"/>
      <c r="C12" s="62"/>
      <c r="D12" s="62"/>
      <c r="E12" s="62"/>
      <c r="F12" s="62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61">
        <f>AE12*BD12*BT12</f>
        <v>0</v>
      </c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</row>
    <row r="13" spans="1:105" s="5" customFormat="1" ht="14.25" customHeight="1" x14ac:dyDescent="0.2">
      <c r="A13" s="62"/>
      <c r="B13" s="62"/>
      <c r="C13" s="62"/>
      <c r="D13" s="62"/>
      <c r="E13" s="62"/>
      <c r="F13" s="62"/>
      <c r="G13" s="87" t="s">
        <v>12</v>
      </c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8"/>
      <c r="AE13" s="83" t="s">
        <v>13</v>
      </c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 t="s">
        <v>13</v>
      </c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 t="s">
        <v>13</v>
      </c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61">
        <f>SUM(CJ9:DA12)</f>
        <v>0</v>
      </c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</row>
    <row r="14" spans="1:105" s="5" customFormat="1" ht="15" customHeight="1" x14ac:dyDescent="0.2">
      <c r="A14" s="14"/>
      <c r="B14" s="14"/>
      <c r="C14" s="14"/>
      <c r="D14" s="14"/>
      <c r="E14" s="14"/>
      <c r="F14" s="1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</row>
    <row r="15" spans="1:105" s="26" customFormat="1" ht="14.25" x14ac:dyDescent="0.2">
      <c r="A15" s="73" t="s">
        <v>21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</row>
    <row r="16" spans="1:105" s="26" customFormat="1" ht="14.25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</row>
    <row r="17" spans="1:105" s="26" customFormat="1" ht="15.75" customHeight="1" x14ac:dyDescent="0.2">
      <c r="A17" s="26" t="s">
        <v>16</v>
      </c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</row>
    <row r="18" spans="1:105" s="26" customFormat="1" ht="27" customHeight="1" x14ac:dyDescent="0.2">
      <c r="A18" s="80" t="s">
        <v>15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172" t="s">
        <v>121</v>
      </c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</row>
    <row r="19" spans="1:105" ht="15" customHeight="1" x14ac:dyDescent="0.25"/>
    <row r="20" spans="1:105" s="27" customFormat="1" ht="55.5" customHeight="1" x14ac:dyDescent="0.2">
      <c r="A20" s="63" t="s">
        <v>0</v>
      </c>
      <c r="B20" s="64"/>
      <c r="C20" s="64"/>
      <c r="D20" s="64"/>
      <c r="E20" s="64"/>
      <c r="F20" s="65"/>
      <c r="G20" s="63" t="s">
        <v>22</v>
      </c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5"/>
      <c r="AE20" s="63" t="s">
        <v>23</v>
      </c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5"/>
      <c r="AZ20" s="63" t="s">
        <v>24</v>
      </c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5"/>
      <c r="BR20" s="63" t="s">
        <v>25</v>
      </c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5"/>
      <c r="CJ20" s="63" t="s">
        <v>20</v>
      </c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5"/>
    </row>
    <row r="21" spans="1:105" s="4" customFormat="1" ht="12.75" x14ac:dyDescent="0.2">
      <c r="A21" s="72">
        <v>1</v>
      </c>
      <c r="B21" s="72"/>
      <c r="C21" s="72"/>
      <c r="D21" s="72"/>
      <c r="E21" s="72"/>
      <c r="F21" s="72"/>
      <c r="G21" s="72">
        <v>2</v>
      </c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>
        <v>3</v>
      </c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>
        <v>4</v>
      </c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>
        <v>5</v>
      </c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>
        <v>6</v>
      </c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</row>
    <row r="22" spans="1:105" s="5" customFormat="1" ht="14.25" customHeight="1" x14ac:dyDescent="0.2">
      <c r="A22" s="62"/>
      <c r="B22" s="62"/>
      <c r="C22" s="62"/>
      <c r="D22" s="62"/>
      <c r="E22" s="62"/>
      <c r="F22" s="62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</row>
    <row r="23" spans="1:105" s="5" customFormat="1" ht="15" customHeight="1" x14ac:dyDescent="0.2">
      <c r="A23" s="62"/>
      <c r="B23" s="62"/>
      <c r="C23" s="62"/>
      <c r="D23" s="62"/>
      <c r="E23" s="62"/>
      <c r="F23" s="62"/>
      <c r="G23" s="87" t="s">
        <v>12</v>
      </c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8"/>
      <c r="AE23" s="83" t="s">
        <v>13</v>
      </c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 t="s">
        <v>13</v>
      </c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 t="s">
        <v>13</v>
      </c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</row>
    <row r="24" spans="1:105" s="5" customFormat="1" ht="15" customHeight="1" x14ac:dyDescent="0.2">
      <c r="A24" s="14"/>
      <c r="B24" s="14"/>
      <c r="C24" s="14"/>
      <c r="D24" s="14"/>
      <c r="E24" s="14"/>
      <c r="F24" s="14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</row>
    <row r="25" spans="1:105" s="26" customFormat="1" ht="41.25" customHeight="1" x14ac:dyDescent="0.2">
      <c r="A25" s="110" t="s">
        <v>26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</row>
    <row r="26" spans="1:105" s="26" customFormat="1" ht="13.5" customHeight="1" x14ac:dyDescent="0.2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</row>
    <row r="27" spans="1:105" s="26" customFormat="1" ht="15.75" customHeight="1" x14ac:dyDescent="0.2">
      <c r="A27" s="26" t="s">
        <v>16</v>
      </c>
      <c r="X27" s="97" t="s">
        <v>110</v>
      </c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</row>
    <row r="28" spans="1:105" s="26" customFormat="1" ht="30" customHeight="1" x14ac:dyDescent="0.2">
      <c r="A28" s="80" t="s">
        <v>15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172" t="s">
        <v>121</v>
      </c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</row>
    <row r="29" spans="1:105" s="26" customFormat="1" ht="12.75" customHeight="1" x14ac:dyDescent="0.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</row>
    <row r="30" spans="1:105" ht="51.75" customHeight="1" x14ac:dyDescent="0.25">
      <c r="A30" s="63" t="s">
        <v>0</v>
      </c>
      <c r="B30" s="64"/>
      <c r="C30" s="64"/>
      <c r="D30" s="64"/>
      <c r="E30" s="64"/>
      <c r="F30" s="65"/>
      <c r="G30" s="63" t="s">
        <v>82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5"/>
      <c r="BW30" s="63" t="s">
        <v>28</v>
      </c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5"/>
      <c r="CM30" s="63" t="s">
        <v>27</v>
      </c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5"/>
    </row>
    <row r="31" spans="1:105" s="1" customFormat="1" ht="12.75" x14ac:dyDescent="0.2">
      <c r="A31" s="72">
        <v>1</v>
      </c>
      <c r="B31" s="72"/>
      <c r="C31" s="72"/>
      <c r="D31" s="72"/>
      <c r="E31" s="72"/>
      <c r="F31" s="72"/>
      <c r="G31" s="72">
        <v>2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>
        <v>3</v>
      </c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>
        <v>4</v>
      </c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</row>
    <row r="32" spans="1:105" ht="15" customHeight="1" x14ac:dyDescent="0.25">
      <c r="A32" s="62" t="s">
        <v>29</v>
      </c>
      <c r="B32" s="62"/>
      <c r="C32" s="62"/>
      <c r="D32" s="62"/>
      <c r="E32" s="62"/>
      <c r="F32" s="62"/>
      <c r="G32" s="24"/>
      <c r="H32" s="56" t="s">
        <v>40</v>
      </c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7"/>
      <c r="BW32" s="83" t="s">
        <v>13</v>
      </c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61">
        <f>SUM(CM33:DA36)</f>
        <v>549315.80000000005</v>
      </c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</row>
    <row r="33" spans="1:105" s="1" customFormat="1" ht="12.75" x14ac:dyDescent="0.2">
      <c r="A33" s="114" t="s">
        <v>30</v>
      </c>
      <c r="B33" s="115"/>
      <c r="C33" s="115"/>
      <c r="D33" s="115"/>
      <c r="E33" s="115"/>
      <c r="F33" s="116"/>
      <c r="G33" s="11"/>
      <c r="H33" s="120" t="s">
        <v>2</v>
      </c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1"/>
      <c r="BW33" s="122">
        <v>2496890</v>
      </c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4"/>
      <c r="CM33" s="122">
        <f>BW33*0.22</f>
        <v>549315.80000000005</v>
      </c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4"/>
    </row>
    <row r="34" spans="1:105" s="1" customFormat="1" ht="12.75" customHeight="1" x14ac:dyDescent="0.2">
      <c r="A34" s="117"/>
      <c r="B34" s="118"/>
      <c r="C34" s="118"/>
      <c r="D34" s="118"/>
      <c r="E34" s="118"/>
      <c r="F34" s="119"/>
      <c r="G34" s="10"/>
      <c r="H34" s="111" t="s">
        <v>41</v>
      </c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2"/>
      <c r="BW34" s="125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7"/>
      <c r="CM34" s="125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7"/>
    </row>
    <row r="35" spans="1:105" s="1" customFormat="1" ht="13.5" customHeight="1" x14ac:dyDescent="0.2">
      <c r="A35" s="62" t="s">
        <v>31</v>
      </c>
      <c r="B35" s="62"/>
      <c r="C35" s="62"/>
      <c r="D35" s="62"/>
      <c r="E35" s="62"/>
      <c r="F35" s="62"/>
      <c r="G35" s="24"/>
      <c r="H35" s="111" t="s">
        <v>42</v>
      </c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2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</row>
    <row r="36" spans="1:105" s="1" customFormat="1" ht="26.25" customHeight="1" x14ac:dyDescent="0.2">
      <c r="A36" s="62" t="s">
        <v>32</v>
      </c>
      <c r="B36" s="62"/>
      <c r="C36" s="62"/>
      <c r="D36" s="62"/>
      <c r="E36" s="62"/>
      <c r="F36" s="62"/>
      <c r="G36" s="24"/>
      <c r="H36" s="111" t="s">
        <v>43</v>
      </c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2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</row>
    <row r="37" spans="1:105" s="1" customFormat="1" ht="21" customHeight="1" x14ac:dyDescent="0.2">
      <c r="A37" s="62" t="s">
        <v>33</v>
      </c>
      <c r="B37" s="62"/>
      <c r="C37" s="62"/>
      <c r="D37" s="62"/>
      <c r="E37" s="62"/>
      <c r="F37" s="62"/>
      <c r="G37" s="24"/>
      <c r="H37" s="56" t="s">
        <v>44</v>
      </c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7"/>
      <c r="BW37" s="113" t="s">
        <v>13</v>
      </c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73">
        <f>CM38+CM41</f>
        <v>77403.59</v>
      </c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</row>
    <row r="38" spans="1:105" s="1" customFormat="1" ht="12" customHeight="1" x14ac:dyDescent="0.2">
      <c r="A38" s="114" t="s">
        <v>34</v>
      </c>
      <c r="B38" s="115"/>
      <c r="C38" s="115"/>
      <c r="D38" s="115"/>
      <c r="E38" s="115"/>
      <c r="F38" s="116"/>
      <c r="G38" s="11"/>
      <c r="H38" s="120" t="s">
        <v>2</v>
      </c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1"/>
      <c r="BW38" s="122">
        <f>BW33</f>
        <v>2496890</v>
      </c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4"/>
      <c r="CM38" s="174">
        <f>BW38*0.029</f>
        <v>72409.81</v>
      </c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75"/>
    </row>
    <row r="39" spans="1:105" s="1" customFormat="1" ht="25.5" customHeight="1" x14ac:dyDescent="0.2">
      <c r="A39" s="117"/>
      <c r="B39" s="118"/>
      <c r="C39" s="118"/>
      <c r="D39" s="118"/>
      <c r="E39" s="118"/>
      <c r="F39" s="119"/>
      <c r="G39" s="10"/>
      <c r="H39" s="111" t="s">
        <v>45</v>
      </c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2"/>
      <c r="BW39" s="125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7"/>
      <c r="CM39" s="176"/>
      <c r="CN39" s="177"/>
      <c r="CO39" s="177"/>
      <c r="CP39" s="177"/>
      <c r="CQ39" s="177"/>
      <c r="CR39" s="177"/>
      <c r="CS39" s="177"/>
      <c r="CT39" s="177"/>
      <c r="CU39" s="177"/>
      <c r="CV39" s="177"/>
      <c r="CW39" s="177"/>
      <c r="CX39" s="177"/>
      <c r="CY39" s="177"/>
      <c r="CZ39" s="177"/>
      <c r="DA39" s="178"/>
    </row>
    <row r="40" spans="1:105" s="1" customFormat="1" ht="26.25" customHeight="1" x14ac:dyDescent="0.2">
      <c r="A40" s="62" t="s">
        <v>35</v>
      </c>
      <c r="B40" s="62"/>
      <c r="C40" s="62"/>
      <c r="D40" s="62"/>
      <c r="E40" s="62"/>
      <c r="F40" s="62"/>
      <c r="G40" s="24"/>
      <c r="H40" s="111" t="s">
        <v>46</v>
      </c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2"/>
      <c r="BW40" s="140">
        <f>BW33</f>
        <v>2496890</v>
      </c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2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</row>
    <row r="41" spans="1:105" s="1" customFormat="1" ht="27" customHeight="1" x14ac:dyDescent="0.2">
      <c r="A41" s="62" t="s">
        <v>36</v>
      </c>
      <c r="B41" s="62"/>
      <c r="C41" s="62"/>
      <c r="D41" s="62"/>
      <c r="E41" s="62"/>
      <c r="F41" s="62"/>
      <c r="G41" s="24"/>
      <c r="H41" s="111" t="s">
        <v>47</v>
      </c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2"/>
      <c r="BW41" s="140">
        <f>BW33</f>
        <v>2496890</v>
      </c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2"/>
      <c r="CM41" s="143">
        <f>BW41*0.002</f>
        <v>4993.78</v>
      </c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</row>
    <row r="42" spans="1:105" s="1" customFormat="1" ht="27" customHeight="1" x14ac:dyDescent="0.2">
      <c r="A42" s="62" t="s">
        <v>37</v>
      </c>
      <c r="B42" s="62"/>
      <c r="C42" s="62"/>
      <c r="D42" s="62"/>
      <c r="E42" s="62"/>
      <c r="F42" s="62"/>
      <c r="G42" s="24"/>
      <c r="H42" s="111" t="s">
        <v>48</v>
      </c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2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</row>
    <row r="43" spans="1:105" s="1" customFormat="1" ht="27" customHeight="1" x14ac:dyDescent="0.2">
      <c r="A43" s="62" t="s">
        <v>38</v>
      </c>
      <c r="B43" s="62"/>
      <c r="C43" s="62"/>
      <c r="D43" s="62"/>
      <c r="E43" s="62"/>
      <c r="F43" s="62"/>
      <c r="G43" s="24"/>
      <c r="H43" s="111" t="s">
        <v>48</v>
      </c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2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</row>
    <row r="44" spans="1:105" s="1" customFormat="1" ht="26.25" customHeight="1" x14ac:dyDescent="0.2">
      <c r="A44" s="62" t="s">
        <v>39</v>
      </c>
      <c r="B44" s="62"/>
      <c r="C44" s="62"/>
      <c r="D44" s="62"/>
      <c r="E44" s="62"/>
      <c r="F44" s="62"/>
      <c r="G44" s="24"/>
      <c r="H44" s="56" t="s">
        <v>49</v>
      </c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7"/>
      <c r="BW44" s="96">
        <f>BW33</f>
        <v>2496890</v>
      </c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143">
        <f>BW44*0.051</f>
        <v>127341.38999999998</v>
      </c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</row>
    <row r="45" spans="1:105" s="1" customFormat="1" ht="12.75" customHeight="1" x14ac:dyDescent="0.2">
      <c r="A45" s="62"/>
      <c r="B45" s="62"/>
      <c r="C45" s="62"/>
      <c r="D45" s="62"/>
      <c r="E45" s="62"/>
      <c r="F45" s="62"/>
      <c r="G45" s="86" t="s">
        <v>12</v>
      </c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8"/>
      <c r="BW45" s="83" t="s">
        <v>13</v>
      </c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189">
        <f>(CM32+CM37+CM44)</f>
        <v>754060.78</v>
      </c>
      <c r="CN45" s="189"/>
      <c r="CO45" s="189"/>
      <c r="CP45" s="189"/>
      <c r="CQ45" s="189"/>
      <c r="CR45" s="189"/>
      <c r="CS45" s="189"/>
      <c r="CT45" s="189"/>
      <c r="CU45" s="189"/>
      <c r="CV45" s="189"/>
      <c r="CW45" s="189"/>
      <c r="CX45" s="189"/>
      <c r="CY45" s="189"/>
      <c r="CZ45" s="189"/>
      <c r="DA45" s="189"/>
    </row>
    <row r="46" spans="1:105" ht="3" customHeight="1" x14ac:dyDescent="0.25">
      <c r="CW46" s="2">
        <f>CM32+CM37+CM44</f>
        <v>754060.78</v>
      </c>
    </row>
    <row r="48" spans="1:105" s="8" customFormat="1" ht="52.5" customHeight="1" x14ac:dyDescent="0.2">
      <c r="A48" s="99" t="s">
        <v>90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</row>
    <row r="50" spans="1:105" ht="1.5" customHeight="1" x14ac:dyDescent="0.25"/>
    <row r="51" spans="1:105" s="26" customFormat="1" ht="18" customHeight="1" x14ac:dyDescent="0.2">
      <c r="A51" s="73" t="s">
        <v>50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</row>
    <row r="52" spans="1:105" ht="10.5" customHeight="1" x14ac:dyDescent="0.25"/>
    <row r="53" spans="1:105" s="26" customFormat="1" ht="18.75" customHeight="1" x14ac:dyDescent="0.2">
      <c r="A53" s="26" t="s">
        <v>16</v>
      </c>
      <c r="X53" s="97" t="s">
        <v>112</v>
      </c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</row>
    <row r="54" spans="1:105" s="26" customFormat="1" ht="28.5" customHeight="1" x14ac:dyDescent="0.2">
      <c r="A54" s="80" t="s">
        <v>15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172" t="s">
        <v>121</v>
      </c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  <c r="CA54" s="172"/>
      <c r="CB54" s="172"/>
      <c r="CC54" s="172"/>
      <c r="CD54" s="172"/>
      <c r="CE54" s="172"/>
      <c r="CF54" s="172"/>
      <c r="CG54" s="172"/>
      <c r="CH54" s="172"/>
      <c r="CI54" s="172"/>
      <c r="CJ54" s="172"/>
      <c r="CK54" s="172"/>
      <c r="CL54" s="172"/>
      <c r="CM54" s="172"/>
      <c r="CN54" s="172"/>
      <c r="CO54" s="172"/>
      <c r="CP54" s="172"/>
      <c r="CQ54" s="172"/>
      <c r="CR54" s="172"/>
      <c r="CS54" s="172"/>
      <c r="CT54" s="172"/>
      <c r="CU54" s="172"/>
      <c r="CV54" s="172"/>
      <c r="CW54" s="172"/>
      <c r="CX54" s="172"/>
      <c r="CY54" s="172"/>
      <c r="CZ54" s="172"/>
      <c r="DA54" s="172"/>
    </row>
    <row r="55" spans="1:105" ht="10.5" customHeight="1" x14ac:dyDescent="0.25"/>
    <row r="56" spans="1:105" s="27" customFormat="1" ht="40.5" customHeight="1" x14ac:dyDescent="0.2">
      <c r="A56" s="63" t="s">
        <v>0</v>
      </c>
      <c r="B56" s="64"/>
      <c r="C56" s="64"/>
      <c r="D56" s="64"/>
      <c r="E56" s="64"/>
      <c r="F56" s="64"/>
      <c r="G56" s="65"/>
      <c r="H56" s="63" t="s">
        <v>53</v>
      </c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5"/>
      <c r="BD56" s="63" t="s">
        <v>54</v>
      </c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5"/>
      <c r="BT56" s="63" t="s">
        <v>55</v>
      </c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5"/>
      <c r="CJ56" s="63" t="s">
        <v>52</v>
      </c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5"/>
    </row>
    <row r="57" spans="1:105" s="4" customFormat="1" ht="12.75" x14ac:dyDescent="0.2">
      <c r="A57" s="72">
        <v>1</v>
      </c>
      <c r="B57" s="72"/>
      <c r="C57" s="72"/>
      <c r="D57" s="72"/>
      <c r="E57" s="72"/>
      <c r="F57" s="72"/>
      <c r="G57" s="72"/>
      <c r="H57" s="72">
        <v>2</v>
      </c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>
        <v>3</v>
      </c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>
        <v>4</v>
      </c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>
        <v>5</v>
      </c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</row>
    <row r="58" spans="1:105" s="5" customFormat="1" ht="40.5" customHeight="1" x14ac:dyDescent="0.2">
      <c r="A58" s="62" t="s">
        <v>29</v>
      </c>
      <c r="B58" s="62"/>
      <c r="C58" s="62"/>
      <c r="D58" s="62"/>
      <c r="E58" s="62"/>
      <c r="F58" s="62"/>
      <c r="G58" s="62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3">
        <v>0</v>
      </c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144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6"/>
    </row>
    <row r="59" spans="1:105" s="5" customFormat="1" ht="15" customHeight="1" x14ac:dyDescent="0.2">
      <c r="A59" s="62"/>
      <c r="B59" s="62"/>
      <c r="C59" s="62"/>
      <c r="D59" s="62"/>
      <c r="E59" s="62"/>
      <c r="F59" s="62"/>
      <c r="G59" s="62"/>
      <c r="H59" s="87" t="s">
        <v>12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8"/>
      <c r="BD59" s="83" t="s">
        <v>13</v>
      </c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 t="s">
        <v>13</v>
      </c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144">
        <f>CJ58</f>
        <v>0</v>
      </c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45"/>
      <c r="DA59" s="146"/>
    </row>
    <row r="60" spans="1:105" s="1" customFormat="1" ht="12" customHeight="1" x14ac:dyDescent="0.2"/>
    <row r="61" spans="1:105" s="26" customFormat="1" ht="17.25" customHeight="1" x14ac:dyDescent="0.2">
      <c r="A61" s="73" t="s">
        <v>56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</row>
    <row r="62" spans="1:105" s="26" customFormat="1" ht="18" customHeight="1" x14ac:dyDescent="0.2">
      <c r="A62" s="73" t="s">
        <v>99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</row>
    <row r="64" spans="1:105" s="26" customFormat="1" ht="14.25" x14ac:dyDescent="0.2">
      <c r="A64" s="26" t="s">
        <v>16</v>
      </c>
      <c r="X64" s="97" t="s">
        <v>102</v>
      </c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</row>
    <row r="65" spans="1:105" s="26" customFormat="1" ht="6" customHeight="1" x14ac:dyDescent="0.2"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</row>
    <row r="66" spans="1:105" s="26" customFormat="1" ht="29.25" customHeight="1" x14ac:dyDescent="0.2">
      <c r="A66" s="80" t="s">
        <v>15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172" t="s">
        <v>121</v>
      </c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2"/>
      <c r="BQ66" s="172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2"/>
      <c r="CR66" s="172"/>
      <c r="CS66" s="172"/>
      <c r="CT66" s="172"/>
      <c r="CU66" s="172"/>
      <c r="CV66" s="172"/>
      <c r="CW66" s="172"/>
      <c r="CX66" s="172"/>
      <c r="CY66" s="172"/>
      <c r="CZ66" s="172"/>
      <c r="DA66" s="172"/>
    </row>
    <row r="67" spans="1:105" ht="10.5" customHeight="1" x14ac:dyDescent="0.25"/>
    <row r="68" spans="1:105" s="27" customFormat="1" ht="51.75" customHeight="1" x14ac:dyDescent="0.2">
      <c r="A68" s="63" t="s">
        <v>0</v>
      </c>
      <c r="B68" s="64"/>
      <c r="C68" s="64"/>
      <c r="D68" s="64"/>
      <c r="E68" s="64"/>
      <c r="F68" s="64"/>
      <c r="G68" s="65"/>
      <c r="H68" s="63" t="s">
        <v>17</v>
      </c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5"/>
      <c r="BD68" s="63" t="s">
        <v>57</v>
      </c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5"/>
      <c r="BT68" s="63" t="s">
        <v>58</v>
      </c>
      <c r="BU68" s="64"/>
      <c r="BV68" s="64"/>
      <c r="BW68" s="64"/>
      <c r="BX68" s="64"/>
      <c r="BY68" s="64"/>
      <c r="BZ68" s="64"/>
      <c r="CA68" s="64"/>
      <c r="CB68" s="64"/>
      <c r="CC68" s="64"/>
      <c r="CD68" s="65"/>
      <c r="CE68" s="63" t="s">
        <v>89</v>
      </c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5"/>
    </row>
    <row r="69" spans="1:105" s="4" customFormat="1" ht="12.75" x14ac:dyDescent="0.2">
      <c r="A69" s="72">
        <v>1</v>
      </c>
      <c r="B69" s="72"/>
      <c r="C69" s="72"/>
      <c r="D69" s="72"/>
      <c r="E69" s="72"/>
      <c r="F69" s="72"/>
      <c r="G69" s="72"/>
      <c r="H69" s="72">
        <v>2</v>
      </c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>
        <v>3</v>
      </c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>
        <v>4</v>
      </c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>
        <v>5</v>
      </c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</row>
    <row r="70" spans="1:105" s="5" customFormat="1" ht="15" customHeight="1" x14ac:dyDescent="0.2">
      <c r="A70" s="62" t="s">
        <v>29</v>
      </c>
      <c r="B70" s="62"/>
      <c r="C70" s="62"/>
      <c r="D70" s="62"/>
      <c r="E70" s="62"/>
      <c r="F70" s="62"/>
      <c r="G70" s="62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</row>
    <row r="71" spans="1:105" s="5" customFormat="1" ht="15" customHeight="1" x14ac:dyDescent="0.2">
      <c r="A71" s="62" t="s">
        <v>33</v>
      </c>
      <c r="B71" s="62"/>
      <c r="C71" s="62"/>
      <c r="D71" s="62"/>
      <c r="E71" s="62"/>
      <c r="F71" s="62"/>
      <c r="G71" s="62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</row>
    <row r="72" spans="1:105" s="5" customFormat="1" ht="15" customHeight="1" x14ac:dyDescent="0.2">
      <c r="A72" s="62"/>
      <c r="B72" s="62"/>
      <c r="C72" s="62"/>
      <c r="D72" s="62"/>
      <c r="E72" s="62"/>
      <c r="F72" s="62"/>
      <c r="G72" s="62"/>
      <c r="H72" s="87" t="s">
        <v>12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8"/>
      <c r="BD72" s="61">
        <f>SUM(BD70:BS71)</f>
        <v>0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83" t="s">
        <v>13</v>
      </c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147">
        <f>SUM(CE70:DA71)</f>
        <v>0</v>
      </c>
      <c r="CF72" s="147"/>
      <c r="CG72" s="147"/>
      <c r="CH72" s="147"/>
      <c r="CI72" s="147"/>
      <c r="CJ72" s="147"/>
      <c r="CK72" s="147"/>
      <c r="CL72" s="147"/>
      <c r="CM72" s="147"/>
      <c r="CN72" s="147"/>
      <c r="CO72" s="147"/>
      <c r="CP72" s="147"/>
      <c r="CQ72" s="147"/>
      <c r="CR72" s="147"/>
      <c r="CS72" s="147"/>
      <c r="CT72" s="147"/>
      <c r="CU72" s="147"/>
      <c r="CV72" s="147"/>
      <c r="CW72" s="147"/>
      <c r="CX72" s="147"/>
      <c r="CY72" s="147"/>
      <c r="CZ72" s="147"/>
      <c r="DA72" s="147"/>
    </row>
    <row r="73" spans="1:105" s="5" customFormat="1" ht="15" customHeight="1" x14ac:dyDescent="0.2">
      <c r="A73" s="14"/>
      <c r="B73" s="14"/>
      <c r="C73" s="14"/>
      <c r="D73" s="14"/>
      <c r="E73" s="14"/>
      <c r="F73" s="14"/>
      <c r="G73" s="14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</row>
    <row r="74" spans="1:105" s="5" customFormat="1" ht="15" customHeight="1" x14ac:dyDescent="0.2">
      <c r="A74" s="73" t="s">
        <v>100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</row>
    <row r="75" spans="1:105" s="5" customFormat="1" ht="11.2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</row>
    <row r="76" spans="1:105" s="5" customFormat="1" ht="15" customHeight="1" x14ac:dyDescent="0.2">
      <c r="A76" s="26" t="s">
        <v>16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97" t="s">
        <v>103</v>
      </c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</row>
    <row r="77" spans="1:105" s="5" customFormat="1" ht="31.5" customHeight="1" x14ac:dyDescent="0.2">
      <c r="A77" s="80" t="s">
        <v>15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172" t="s">
        <v>121</v>
      </c>
      <c r="AQ77" s="172"/>
      <c r="AR77" s="172"/>
      <c r="AS77" s="172"/>
      <c r="AT77" s="172"/>
      <c r="AU77" s="172"/>
      <c r="AV77" s="172"/>
      <c r="AW77" s="172"/>
      <c r="AX77" s="172"/>
      <c r="AY77" s="172"/>
      <c r="AZ77" s="172"/>
      <c r="BA77" s="172"/>
      <c r="BB77" s="172"/>
      <c r="BC77" s="172"/>
      <c r="BD77" s="172"/>
      <c r="BE77" s="172"/>
      <c r="BF77" s="172"/>
      <c r="BG77" s="172"/>
      <c r="BH77" s="172"/>
      <c r="BI77" s="172"/>
      <c r="BJ77" s="172"/>
      <c r="BK77" s="172"/>
      <c r="BL77" s="172"/>
      <c r="BM77" s="172"/>
      <c r="BN77" s="172"/>
      <c r="BO77" s="172"/>
      <c r="BP77" s="172"/>
      <c r="BQ77" s="172"/>
      <c r="BR77" s="172"/>
      <c r="BS77" s="172"/>
      <c r="BT77" s="172"/>
      <c r="BU77" s="172"/>
      <c r="BV77" s="172"/>
      <c r="BW77" s="172"/>
      <c r="BX77" s="172"/>
      <c r="BY77" s="172"/>
      <c r="BZ77" s="172"/>
      <c r="CA77" s="172"/>
      <c r="CB77" s="172"/>
      <c r="CC77" s="172"/>
      <c r="CD77" s="172"/>
      <c r="CE77" s="172"/>
      <c r="CF77" s="172"/>
      <c r="CG77" s="172"/>
      <c r="CH77" s="172"/>
      <c r="CI77" s="172"/>
      <c r="CJ77" s="172"/>
      <c r="CK77" s="172"/>
      <c r="CL77" s="172"/>
      <c r="CM77" s="172"/>
      <c r="CN77" s="172"/>
      <c r="CO77" s="172"/>
      <c r="CP77" s="172"/>
      <c r="CQ77" s="172"/>
      <c r="CR77" s="172"/>
      <c r="CS77" s="172"/>
      <c r="CT77" s="172"/>
      <c r="CU77" s="172"/>
      <c r="CV77" s="172"/>
      <c r="CW77" s="172"/>
      <c r="CX77" s="172"/>
      <c r="CY77" s="172"/>
      <c r="CZ77" s="172"/>
      <c r="DA77" s="172"/>
    </row>
    <row r="78" spans="1:105" s="5" customFormat="1" ht="9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</row>
    <row r="79" spans="1:105" s="5" customFormat="1" ht="55.15" customHeight="1" x14ac:dyDescent="0.2">
      <c r="A79" s="63" t="s">
        <v>0</v>
      </c>
      <c r="B79" s="64"/>
      <c r="C79" s="64"/>
      <c r="D79" s="64"/>
      <c r="E79" s="64"/>
      <c r="F79" s="64"/>
      <c r="G79" s="65"/>
      <c r="H79" s="63" t="s">
        <v>17</v>
      </c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5"/>
      <c r="BD79" s="63" t="s">
        <v>57</v>
      </c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5"/>
      <c r="BT79" s="63" t="s">
        <v>58</v>
      </c>
      <c r="BU79" s="64"/>
      <c r="BV79" s="64"/>
      <c r="BW79" s="64"/>
      <c r="BX79" s="64"/>
      <c r="BY79" s="64"/>
      <c r="BZ79" s="64"/>
      <c r="CA79" s="64"/>
      <c r="CB79" s="64"/>
      <c r="CC79" s="64"/>
      <c r="CD79" s="65"/>
      <c r="CE79" s="63" t="s">
        <v>89</v>
      </c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5"/>
    </row>
    <row r="80" spans="1:105" s="5" customFormat="1" ht="12.75" customHeight="1" x14ac:dyDescent="0.2">
      <c r="A80" s="72">
        <v>1</v>
      </c>
      <c r="B80" s="72"/>
      <c r="C80" s="72"/>
      <c r="D80" s="72"/>
      <c r="E80" s="72"/>
      <c r="F80" s="72"/>
      <c r="G80" s="72"/>
      <c r="H80" s="72">
        <v>2</v>
      </c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>
        <v>3</v>
      </c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>
        <v>4</v>
      </c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>
        <v>5</v>
      </c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</row>
    <row r="81" spans="1:105" s="5" customFormat="1" ht="15" customHeight="1" x14ac:dyDescent="0.2">
      <c r="A81" s="62" t="s">
        <v>29</v>
      </c>
      <c r="B81" s="62"/>
      <c r="C81" s="62"/>
      <c r="D81" s="62"/>
      <c r="E81" s="62"/>
      <c r="F81" s="62"/>
      <c r="G81" s="62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179"/>
      <c r="CF81" s="179"/>
      <c r="CG81" s="179"/>
      <c r="CH81" s="179"/>
      <c r="CI81" s="179"/>
      <c r="CJ81" s="179"/>
      <c r="CK81" s="179"/>
      <c r="CL81" s="179"/>
      <c r="CM81" s="179"/>
      <c r="CN81" s="179"/>
      <c r="CO81" s="179"/>
      <c r="CP81" s="179"/>
      <c r="CQ81" s="179"/>
      <c r="CR81" s="179"/>
      <c r="CS81" s="179"/>
      <c r="CT81" s="179"/>
      <c r="CU81" s="179"/>
      <c r="CV81" s="179"/>
      <c r="CW81" s="179"/>
      <c r="CX81" s="179"/>
      <c r="CY81" s="179"/>
      <c r="CZ81" s="179"/>
      <c r="DA81" s="179"/>
    </row>
    <row r="82" spans="1:105" s="5" customFormat="1" ht="14.25" customHeight="1" x14ac:dyDescent="0.2">
      <c r="A82" s="62"/>
      <c r="B82" s="62"/>
      <c r="C82" s="62"/>
      <c r="D82" s="62"/>
      <c r="E82" s="62"/>
      <c r="F82" s="62"/>
      <c r="G82" s="62"/>
      <c r="H82" s="87" t="s">
        <v>12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8"/>
      <c r="BD82" s="61">
        <f>SUM(BD81:BS81)</f>
        <v>0</v>
      </c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83" t="s">
        <v>13</v>
      </c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180">
        <f>SUM(CE81:DA81)</f>
        <v>0</v>
      </c>
      <c r="CF82" s="180"/>
      <c r="CG82" s="180"/>
      <c r="CH82" s="180"/>
      <c r="CI82" s="180"/>
      <c r="CJ82" s="180"/>
      <c r="CK82" s="180"/>
      <c r="CL82" s="180"/>
      <c r="CM82" s="180"/>
      <c r="CN82" s="180"/>
      <c r="CO82" s="180"/>
      <c r="CP82" s="180"/>
      <c r="CQ82" s="180"/>
      <c r="CR82" s="180"/>
      <c r="CS82" s="180"/>
      <c r="CT82" s="180"/>
      <c r="CU82" s="180"/>
      <c r="CV82" s="180"/>
      <c r="CW82" s="180"/>
      <c r="CX82" s="180"/>
      <c r="CY82" s="180"/>
      <c r="CZ82" s="180"/>
      <c r="DA82" s="180"/>
    </row>
    <row r="83" spans="1:105" s="5" customFormat="1" ht="15" customHeight="1" x14ac:dyDescent="0.2">
      <c r="A83" s="14"/>
      <c r="B83" s="14"/>
      <c r="C83" s="14"/>
      <c r="D83" s="14"/>
      <c r="E83" s="14"/>
      <c r="F83" s="14"/>
      <c r="G83" s="14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</row>
    <row r="84" spans="1:105" s="5" customFormat="1" ht="15" customHeight="1" x14ac:dyDescent="0.2">
      <c r="A84" s="73" t="s">
        <v>101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</row>
    <row r="85" spans="1:105" s="5" customFormat="1" ht="12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</row>
    <row r="86" spans="1:105" s="5" customFormat="1" ht="15" customHeight="1" x14ac:dyDescent="0.2">
      <c r="A86" s="26" t="s">
        <v>16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97" t="s">
        <v>104</v>
      </c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97"/>
      <c r="CP86" s="97"/>
      <c r="CQ86" s="97"/>
      <c r="CR86" s="97"/>
      <c r="CS86" s="97"/>
      <c r="CT86" s="97"/>
      <c r="CU86" s="97"/>
      <c r="CV86" s="97"/>
      <c r="CW86" s="97"/>
      <c r="CX86" s="97"/>
      <c r="CY86" s="97"/>
      <c r="CZ86" s="97"/>
      <c r="DA86" s="97"/>
    </row>
    <row r="87" spans="1:105" s="5" customFormat="1" ht="31.5" customHeight="1" x14ac:dyDescent="0.2">
      <c r="A87" s="80" t="s">
        <v>15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172" t="s">
        <v>121</v>
      </c>
      <c r="AQ87" s="172"/>
      <c r="AR87" s="172"/>
      <c r="AS87" s="172"/>
      <c r="AT87" s="172"/>
      <c r="AU87" s="172"/>
      <c r="AV87" s="172"/>
      <c r="AW87" s="172"/>
      <c r="AX87" s="172"/>
      <c r="AY87" s="172"/>
      <c r="AZ87" s="172"/>
      <c r="BA87" s="172"/>
      <c r="BB87" s="172"/>
      <c r="BC87" s="172"/>
      <c r="BD87" s="172"/>
      <c r="BE87" s="172"/>
      <c r="BF87" s="172"/>
      <c r="BG87" s="172"/>
      <c r="BH87" s="172"/>
      <c r="BI87" s="172"/>
      <c r="BJ87" s="172"/>
      <c r="BK87" s="172"/>
      <c r="BL87" s="172"/>
      <c r="BM87" s="172"/>
      <c r="BN87" s="172"/>
      <c r="BO87" s="172"/>
      <c r="BP87" s="172"/>
      <c r="BQ87" s="172"/>
      <c r="BR87" s="172"/>
      <c r="BS87" s="172"/>
      <c r="BT87" s="172"/>
      <c r="BU87" s="172"/>
      <c r="BV87" s="172"/>
      <c r="BW87" s="172"/>
      <c r="BX87" s="172"/>
      <c r="BY87" s="172"/>
      <c r="BZ87" s="172"/>
      <c r="CA87" s="172"/>
      <c r="CB87" s="172"/>
      <c r="CC87" s="172"/>
      <c r="CD87" s="172"/>
      <c r="CE87" s="172"/>
      <c r="CF87" s="172"/>
      <c r="CG87" s="172"/>
      <c r="CH87" s="172"/>
      <c r="CI87" s="172"/>
      <c r="CJ87" s="172"/>
      <c r="CK87" s="172"/>
      <c r="CL87" s="172"/>
      <c r="CM87" s="172"/>
      <c r="CN87" s="172"/>
      <c r="CO87" s="172"/>
      <c r="CP87" s="172"/>
      <c r="CQ87" s="172"/>
      <c r="CR87" s="172"/>
      <c r="CS87" s="172"/>
      <c r="CT87" s="172"/>
      <c r="CU87" s="172"/>
      <c r="CV87" s="172"/>
      <c r="CW87" s="172"/>
      <c r="CX87" s="172"/>
      <c r="CY87" s="172"/>
      <c r="CZ87" s="172"/>
      <c r="DA87" s="172"/>
    </row>
    <row r="88" spans="1:105" s="5" customFormat="1" ht="1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</row>
    <row r="89" spans="1:105" s="5" customFormat="1" ht="56.25" customHeight="1" x14ac:dyDescent="0.2">
      <c r="A89" s="74" t="s">
        <v>0</v>
      </c>
      <c r="B89" s="75"/>
      <c r="C89" s="75"/>
      <c r="D89" s="75"/>
      <c r="E89" s="75"/>
      <c r="F89" s="75"/>
      <c r="G89" s="76"/>
      <c r="H89" s="74" t="s">
        <v>17</v>
      </c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6"/>
      <c r="BD89" s="74" t="s">
        <v>57</v>
      </c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6"/>
      <c r="BT89" s="74" t="s">
        <v>58</v>
      </c>
      <c r="BU89" s="75"/>
      <c r="BV89" s="75"/>
      <c r="BW89" s="75"/>
      <c r="BX89" s="75"/>
      <c r="BY89" s="75"/>
      <c r="BZ89" s="75"/>
      <c r="CA89" s="75"/>
      <c r="CB89" s="75"/>
      <c r="CC89" s="75"/>
      <c r="CD89" s="76"/>
      <c r="CE89" s="74" t="s">
        <v>89</v>
      </c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6"/>
    </row>
    <row r="90" spans="1:105" s="5" customFormat="1" ht="15" customHeight="1" x14ac:dyDescent="0.2">
      <c r="A90" s="150">
        <v>1</v>
      </c>
      <c r="B90" s="151"/>
      <c r="C90" s="151"/>
      <c r="D90" s="151"/>
      <c r="E90" s="151"/>
      <c r="F90" s="151"/>
      <c r="G90" s="152"/>
      <c r="H90" s="150">
        <v>2</v>
      </c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2"/>
      <c r="BD90" s="150">
        <v>3</v>
      </c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2"/>
      <c r="BT90" s="150">
        <v>4</v>
      </c>
      <c r="BU90" s="151"/>
      <c r="BV90" s="151"/>
      <c r="BW90" s="151"/>
      <c r="BX90" s="151"/>
      <c r="BY90" s="151"/>
      <c r="BZ90" s="151"/>
      <c r="CA90" s="151"/>
      <c r="CB90" s="151"/>
      <c r="CC90" s="151"/>
      <c r="CD90" s="152"/>
      <c r="CE90" s="150">
        <v>5</v>
      </c>
      <c r="CF90" s="151"/>
      <c r="CG90" s="151"/>
      <c r="CH90" s="151"/>
      <c r="CI90" s="151"/>
      <c r="CJ90" s="151"/>
      <c r="CK90" s="151"/>
      <c r="CL90" s="151"/>
      <c r="CM90" s="151"/>
      <c r="CN90" s="151"/>
      <c r="CO90" s="151"/>
      <c r="CP90" s="151"/>
      <c r="CQ90" s="151"/>
      <c r="CR90" s="151"/>
      <c r="CS90" s="151"/>
      <c r="CT90" s="151"/>
      <c r="CU90" s="151"/>
      <c r="CV90" s="151"/>
      <c r="CW90" s="151"/>
      <c r="CX90" s="151"/>
      <c r="CY90" s="151"/>
      <c r="CZ90" s="151"/>
      <c r="DA90" s="152"/>
    </row>
    <row r="91" spans="1:105" ht="12" customHeight="1" x14ac:dyDescent="0.25">
      <c r="A91" s="52" t="s">
        <v>29</v>
      </c>
      <c r="B91" s="53"/>
      <c r="C91" s="53"/>
      <c r="D91" s="53"/>
      <c r="E91" s="53"/>
      <c r="F91" s="53"/>
      <c r="G91" s="54"/>
      <c r="H91" s="55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7"/>
      <c r="BD91" s="58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60"/>
      <c r="BT91" s="58"/>
      <c r="BU91" s="59"/>
      <c r="BV91" s="59"/>
      <c r="BW91" s="59"/>
      <c r="BX91" s="59"/>
      <c r="BY91" s="59"/>
      <c r="BZ91" s="59"/>
      <c r="CA91" s="59"/>
      <c r="CB91" s="59"/>
      <c r="CC91" s="59"/>
      <c r="CD91" s="60"/>
      <c r="CE91" s="144"/>
      <c r="CF91" s="145"/>
      <c r="CG91" s="145"/>
      <c r="CH91" s="145"/>
      <c r="CI91" s="145"/>
      <c r="CJ91" s="145"/>
      <c r="CK91" s="145"/>
      <c r="CL91" s="145"/>
      <c r="CM91" s="145"/>
      <c r="CN91" s="145"/>
      <c r="CO91" s="145"/>
      <c r="CP91" s="145"/>
      <c r="CQ91" s="145"/>
      <c r="CR91" s="145"/>
      <c r="CS91" s="145"/>
      <c r="CT91" s="145"/>
      <c r="CU91" s="145"/>
      <c r="CV91" s="145"/>
      <c r="CW91" s="145"/>
      <c r="CX91" s="145"/>
      <c r="CY91" s="145"/>
      <c r="CZ91" s="145"/>
      <c r="DA91" s="146"/>
    </row>
    <row r="92" spans="1:105" s="26" customFormat="1" ht="14.25" x14ac:dyDescent="0.2">
      <c r="A92" s="52"/>
      <c r="B92" s="53"/>
      <c r="C92" s="53"/>
      <c r="D92" s="53"/>
      <c r="E92" s="53"/>
      <c r="F92" s="53"/>
      <c r="G92" s="54"/>
      <c r="H92" s="86" t="s">
        <v>12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8"/>
      <c r="BD92" s="58">
        <f>SUM(BD91:BS91)</f>
        <v>0</v>
      </c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60"/>
      <c r="BT92" s="58" t="s">
        <v>13</v>
      </c>
      <c r="BU92" s="59"/>
      <c r="BV92" s="59"/>
      <c r="BW92" s="59"/>
      <c r="BX92" s="59"/>
      <c r="BY92" s="59"/>
      <c r="BZ92" s="59"/>
      <c r="CA92" s="59"/>
      <c r="CB92" s="59"/>
      <c r="CC92" s="59"/>
      <c r="CD92" s="60"/>
      <c r="CE92" s="181"/>
      <c r="CF92" s="182"/>
      <c r="CG92" s="182"/>
      <c r="CH92" s="182"/>
      <c r="CI92" s="182"/>
      <c r="CJ92" s="182"/>
      <c r="CK92" s="182"/>
      <c r="CL92" s="182"/>
      <c r="CM92" s="182"/>
      <c r="CN92" s="182"/>
      <c r="CO92" s="182"/>
      <c r="CP92" s="182"/>
      <c r="CQ92" s="182"/>
      <c r="CR92" s="182"/>
      <c r="CS92" s="182"/>
      <c r="CT92" s="182"/>
      <c r="CU92" s="182"/>
      <c r="CV92" s="182"/>
      <c r="CW92" s="182"/>
      <c r="CX92" s="182"/>
      <c r="CY92" s="182"/>
      <c r="CZ92" s="182"/>
      <c r="DA92" s="183"/>
    </row>
    <row r="93" spans="1:105" s="26" customFormat="1" ht="14.25" x14ac:dyDescent="0.2">
      <c r="A93" s="14"/>
      <c r="B93" s="14"/>
      <c r="C93" s="14"/>
      <c r="D93" s="14"/>
      <c r="E93" s="14"/>
      <c r="F93" s="14"/>
      <c r="G93" s="14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</row>
    <row r="94" spans="1:105" s="26" customFormat="1" ht="14.25" x14ac:dyDescent="0.2">
      <c r="A94" s="73" t="s">
        <v>105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</row>
    <row r="95" spans="1:105" s="26" customFormat="1" ht="9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</row>
    <row r="96" spans="1:105" s="26" customFormat="1" ht="19.5" customHeight="1" x14ac:dyDescent="0.2">
      <c r="A96" s="26" t="s">
        <v>16</v>
      </c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/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</row>
    <row r="97" spans="1:105" s="26" customFormat="1" ht="14.25" x14ac:dyDescent="0.2">
      <c r="A97" s="80" t="s">
        <v>15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1"/>
      <c r="BN97" s="101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1"/>
      <c r="BZ97" s="101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1"/>
      <c r="CM97" s="101"/>
      <c r="CN97" s="101"/>
      <c r="CO97" s="101"/>
      <c r="CP97" s="101"/>
      <c r="CQ97" s="101"/>
      <c r="CR97" s="101"/>
      <c r="CS97" s="101"/>
      <c r="CT97" s="101"/>
      <c r="CU97" s="101"/>
      <c r="CV97" s="101"/>
      <c r="CW97" s="101"/>
      <c r="CX97" s="101"/>
      <c r="CY97" s="101"/>
      <c r="CZ97" s="101"/>
      <c r="DA97" s="101"/>
    </row>
    <row r="98" spans="1:105" ht="10.5" customHeight="1" x14ac:dyDescent="0.25"/>
    <row r="99" spans="1:105" s="27" customFormat="1" ht="45" customHeight="1" x14ac:dyDescent="0.2">
      <c r="A99" s="63" t="s">
        <v>0</v>
      </c>
      <c r="B99" s="64"/>
      <c r="C99" s="64"/>
      <c r="D99" s="64"/>
      <c r="E99" s="64"/>
      <c r="F99" s="64"/>
      <c r="G99" s="65"/>
      <c r="H99" s="63" t="s">
        <v>53</v>
      </c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5"/>
      <c r="BD99" s="63" t="s">
        <v>54</v>
      </c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5"/>
      <c r="BT99" s="63" t="s">
        <v>55</v>
      </c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5"/>
      <c r="CJ99" s="63" t="s">
        <v>52</v>
      </c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5"/>
    </row>
    <row r="100" spans="1:105" s="4" customFormat="1" ht="12.75" x14ac:dyDescent="0.2">
      <c r="A100" s="72">
        <v>1</v>
      </c>
      <c r="B100" s="72"/>
      <c r="C100" s="72"/>
      <c r="D100" s="72"/>
      <c r="E100" s="72"/>
      <c r="F100" s="72"/>
      <c r="G100" s="72"/>
      <c r="H100" s="72">
        <v>2</v>
      </c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>
        <v>3</v>
      </c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>
        <v>4</v>
      </c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>
        <v>5</v>
      </c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</row>
    <row r="101" spans="1:105" s="5" customFormat="1" ht="15" customHeight="1" x14ac:dyDescent="0.2">
      <c r="A101" s="62"/>
      <c r="B101" s="62"/>
      <c r="C101" s="62"/>
      <c r="D101" s="62"/>
      <c r="E101" s="62"/>
      <c r="F101" s="62"/>
      <c r="G101" s="62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  <c r="CJ101" s="83"/>
      <c r="CK101" s="83"/>
      <c r="CL101" s="83"/>
      <c r="CM101" s="83"/>
      <c r="CN101" s="83"/>
      <c r="CO101" s="83"/>
      <c r="CP101" s="83"/>
      <c r="CQ101" s="83"/>
      <c r="CR101" s="83"/>
      <c r="CS101" s="83"/>
      <c r="CT101" s="83"/>
      <c r="CU101" s="83"/>
      <c r="CV101" s="83"/>
      <c r="CW101" s="83"/>
      <c r="CX101" s="83"/>
      <c r="CY101" s="83"/>
      <c r="CZ101" s="83"/>
      <c r="DA101" s="83"/>
    </row>
    <row r="102" spans="1:105" s="5" customFormat="1" ht="15" customHeight="1" x14ac:dyDescent="0.2">
      <c r="A102" s="62"/>
      <c r="B102" s="62"/>
      <c r="C102" s="62"/>
      <c r="D102" s="62"/>
      <c r="E102" s="62"/>
      <c r="F102" s="62"/>
      <c r="G102" s="62"/>
      <c r="H102" s="87" t="s">
        <v>12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8"/>
      <c r="BD102" s="83" t="s">
        <v>13</v>
      </c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 t="s">
        <v>13</v>
      </c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</row>
    <row r="104" spans="1:105" s="26" customFormat="1" ht="27" customHeight="1" x14ac:dyDescent="0.2">
      <c r="A104" s="106" t="s">
        <v>59</v>
      </c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  <c r="BH104" s="106"/>
      <c r="BI104" s="106"/>
      <c r="BJ104" s="106"/>
      <c r="BK104" s="106"/>
      <c r="BL104" s="106"/>
      <c r="BM104" s="106"/>
      <c r="BN104" s="106"/>
      <c r="BO104" s="106"/>
      <c r="BP104" s="106"/>
      <c r="BQ104" s="106"/>
      <c r="BR104" s="106"/>
      <c r="BS104" s="106"/>
      <c r="BT104" s="106"/>
      <c r="BU104" s="106"/>
      <c r="BV104" s="106"/>
      <c r="BW104" s="106"/>
      <c r="BX104" s="106"/>
      <c r="BY104" s="106"/>
      <c r="BZ104" s="106"/>
      <c r="CA104" s="106"/>
      <c r="CB104" s="106"/>
      <c r="CC104" s="106"/>
      <c r="CD104" s="106"/>
      <c r="CE104" s="106"/>
      <c r="CF104" s="106"/>
      <c r="CG104" s="106"/>
      <c r="CH104" s="106"/>
      <c r="CI104" s="106"/>
      <c r="CJ104" s="106"/>
      <c r="CK104" s="106"/>
      <c r="CL104" s="106"/>
      <c r="CM104" s="106"/>
      <c r="CN104" s="106"/>
      <c r="CO104" s="106"/>
      <c r="CP104" s="106"/>
      <c r="CQ104" s="106"/>
      <c r="CR104" s="106"/>
      <c r="CS104" s="106"/>
      <c r="CT104" s="106"/>
      <c r="CU104" s="106"/>
      <c r="CV104" s="106"/>
      <c r="CW104" s="106"/>
      <c r="CX104" s="106"/>
      <c r="CY104" s="106"/>
      <c r="CZ104" s="106"/>
      <c r="DA104" s="106"/>
    </row>
    <row r="105" spans="1:105" ht="6" customHeight="1" x14ac:dyDescent="0.25"/>
    <row r="106" spans="1:105" s="26" customFormat="1" ht="14.25" x14ac:dyDescent="0.2">
      <c r="A106" s="26" t="s">
        <v>16</v>
      </c>
      <c r="X106" s="97" t="s">
        <v>109</v>
      </c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</row>
    <row r="107" spans="1:105" s="26" customFormat="1" ht="30" customHeight="1" x14ac:dyDescent="0.2">
      <c r="A107" s="80" t="s">
        <v>15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172" t="s">
        <v>121</v>
      </c>
      <c r="AQ107" s="172"/>
      <c r="AR107" s="172"/>
      <c r="AS107" s="172"/>
      <c r="AT107" s="172"/>
      <c r="AU107" s="172"/>
      <c r="AV107" s="172"/>
      <c r="AW107" s="172"/>
      <c r="AX107" s="172"/>
      <c r="AY107" s="172"/>
      <c r="AZ107" s="172"/>
      <c r="BA107" s="172"/>
      <c r="BB107" s="172"/>
      <c r="BC107" s="172"/>
      <c r="BD107" s="172"/>
      <c r="BE107" s="172"/>
      <c r="BF107" s="172"/>
      <c r="BG107" s="172"/>
      <c r="BH107" s="172"/>
      <c r="BI107" s="172"/>
      <c r="BJ107" s="172"/>
      <c r="BK107" s="172"/>
      <c r="BL107" s="172"/>
      <c r="BM107" s="172"/>
      <c r="BN107" s="172"/>
      <c r="BO107" s="172"/>
      <c r="BP107" s="172"/>
      <c r="BQ107" s="172"/>
      <c r="BR107" s="172"/>
      <c r="BS107" s="172"/>
      <c r="BT107" s="172"/>
      <c r="BU107" s="172"/>
      <c r="BV107" s="172"/>
      <c r="BW107" s="172"/>
      <c r="BX107" s="172"/>
      <c r="BY107" s="172"/>
      <c r="BZ107" s="172"/>
      <c r="CA107" s="172"/>
      <c r="CB107" s="172"/>
      <c r="CC107" s="172"/>
      <c r="CD107" s="172"/>
      <c r="CE107" s="172"/>
      <c r="CF107" s="172"/>
      <c r="CG107" s="172"/>
      <c r="CH107" s="172"/>
      <c r="CI107" s="172"/>
      <c r="CJ107" s="172"/>
      <c r="CK107" s="172"/>
      <c r="CL107" s="172"/>
      <c r="CM107" s="172"/>
      <c r="CN107" s="172"/>
      <c r="CO107" s="172"/>
      <c r="CP107" s="172"/>
      <c r="CQ107" s="172"/>
      <c r="CR107" s="172"/>
      <c r="CS107" s="172"/>
      <c r="CT107" s="172"/>
      <c r="CU107" s="172"/>
      <c r="CV107" s="172"/>
      <c r="CW107" s="172"/>
      <c r="CX107" s="172"/>
      <c r="CY107" s="172"/>
      <c r="CZ107" s="172"/>
      <c r="DA107" s="172"/>
    </row>
    <row r="108" spans="1:105" ht="10.5" customHeight="1" x14ac:dyDescent="0.25"/>
    <row r="109" spans="1:105" s="27" customFormat="1" ht="45" customHeight="1" x14ac:dyDescent="0.2">
      <c r="A109" s="63" t="s">
        <v>0</v>
      </c>
      <c r="B109" s="64"/>
      <c r="C109" s="64"/>
      <c r="D109" s="64"/>
      <c r="E109" s="64"/>
      <c r="F109" s="64"/>
      <c r="G109" s="65"/>
      <c r="H109" s="63" t="s">
        <v>53</v>
      </c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5"/>
      <c r="BD109" s="63" t="s">
        <v>54</v>
      </c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5"/>
      <c r="BT109" s="63" t="s">
        <v>55</v>
      </c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5"/>
      <c r="CJ109" s="63" t="s">
        <v>52</v>
      </c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5"/>
    </row>
    <row r="110" spans="1:105" s="4" customFormat="1" ht="12.75" x14ac:dyDescent="0.2">
      <c r="A110" s="72">
        <v>1</v>
      </c>
      <c r="B110" s="72"/>
      <c r="C110" s="72"/>
      <c r="D110" s="72"/>
      <c r="E110" s="72"/>
      <c r="F110" s="72"/>
      <c r="G110" s="72"/>
      <c r="H110" s="72">
        <v>2</v>
      </c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>
        <v>3</v>
      </c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>
        <v>4</v>
      </c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>
        <v>5</v>
      </c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</row>
    <row r="111" spans="1:105" s="4" customFormat="1" ht="12.75" customHeight="1" x14ac:dyDescent="0.2">
      <c r="A111" s="62" t="s">
        <v>29</v>
      </c>
      <c r="B111" s="62"/>
      <c r="C111" s="62"/>
      <c r="D111" s="62"/>
      <c r="E111" s="62"/>
      <c r="F111" s="62"/>
      <c r="G111" s="62"/>
      <c r="H111" s="55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7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</row>
    <row r="112" spans="1:105" s="4" customFormat="1" ht="12.75" customHeight="1" x14ac:dyDescent="0.2">
      <c r="A112" s="62" t="s">
        <v>33</v>
      </c>
      <c r="B112" s="62"/>
      <c r="C112" s="62"/>
      <c r="D112" s="62"/>
      <c r="E112" s="62"/>
      <c r="F112" s="62"/>
      <c r="G112" s="62"/>
      <c r="H112" s="55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7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</row>
    <row r="113" spans="1:105" s="5" customFormat="1" ht="15" customHeight="1" x14ac:dyDescent="0.2">
      <c r="A113" s="62" t="s">
        <v>39</v>
      </c>
      <c r="B113" s="62"/>
      <c r="C113" s="62"/>
      <c r="D113" s="62"/>
      <c r="E113" s="62"/>
      <c r="F113" s="62"/>
      <c r="G113" s="62"/>
      <c r="H113" s="55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7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H113" s="83"/>
      <c r="CI113" s="83"/>
      <c r="CJ113" s="89"/>
      <c r="CK113" s="89"/>
      <c r="CL113" s="89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  <c r="CW113" s="89"/>
      <c r="CX113" s="89"/>
      <c r="CY113" s="89"/>
      <c r="CZ113" s="89"/>
      <c r="DA113" s="89"/>
    </row>
    <row r="114" spans="1:105" s="5" customFormat="1" ht="15" customHeight="1" x14ac:dyDescent="0.2">
      <c r="A114" s="62"/>
      <c r="B114" s="62"/>
      <c r="C114" s="62"/>
      <c r="D114" s="62"/>
      <c r="E114" s="62"/>
      <c r="F114" s="62"/>
      <c r="G114" s="62"/>
      <c r="H114" s="87" t="s">
        <v>12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8"/>
      <c r="BD114" s="83" t="s">
        <v>13</v>
      </c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 t="s">
        <v>13</v>
      </c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  <c r="CJ114" s="89">
        <f>CJ111+CJ112+CJ113</f>
        <v>0</v>
      </c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</row>
    <row r="116" spans="1:105" s="26" customFormat="1" ht="14.25" x14ac:dyDescent="0.2">
      <c r="A116" s="73" t="s">
        <v>60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</row>
    <row r="117" spans="1:105" ht="6" customHeight="1" x14ac:dyDescent="0.25"/>
    <row r="118" spans="1:105" s="26" customFormat="1" ht="14.25" x14ac:dyDescent="0.2">
      <c r="A118" s="26" t="s">
        <v>16</v>
      </c>
      <c r="X118" s="97" t="s">
        <v>107</v>
      </c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  <c r="CL118" s="97"/>
      <c r="CM118" s="97"/>
      <c r="CN118" s="97"/>
      <c r="CO118" s="97"/>
      <c r="CP118" s="97"/>
      <c r="CQ118" s="97"/>
      <c r="CR118" s="97"/>
      <c r="CS118" s="97"/>
      <c r="CT118" s="97"/>
      <c r="CU118" s="97"/>
      <c r="CV118" s="97"/>
      <c r="CW118" s="97"/>
      <c r="CX118" s="97"/>
      <c r="CY118" s="97"/>
      <c r="CZ118" s="97"/>
      <c r="DA118" s="97"/>
    </row>
    <row r="119" spans="1:105" s="26" customFormat="1" ht="6" customHeight="1" x14ac:dyDescent="0.2"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</row>
    <row r="120" spans="1:105" s="26" customFormat="1" ht="30" customHeight="1" x14ac:dyDescent="0.2">
      <c r="A120" s="80" t="s">
        <v>15</v>
      </c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172" t="s">
        <v>121</v>
      </c>
      <c r="AQ120" s="172"/>
      <c r="AR120" s="172"/>
      <c r="AS120" s="172"/>
      <c r="AT120" s="172"/>
      <c r="AU120" s="172"/>
      <c r="AV120" s="172"/>
      <c r="AW120" s="172"/>
      <c r="AX120" s="172"/>
      <c r="AY120" s="172"/>
      <c r="AZ120" s="172"/>
      <c r="BA120" s="172"/>
      <c r="BB120" s="172"/>
      <c r="BC120" s="172"/>
      <c r="BD120" s="172"/>
      <c r="BE120" s="172"/>
      <c r="BF120" s="172"/>
      <c r="BG120" s="172"/>
      <c r="BH120" s="172"/>
      <c r="BI120" s="172"/>
      <c r="BJ120" s="172"/>
      <c r="BK120" s="172"/>
      <c r="BL120" s="172"/>
      <c r="BM120" s="172"/>
      <c r="BN120" s="172"/>
      <c r="BO120" s="172"/>
      <c r="BP120" s="172"/>
      <c r="BQ120" s="172"/>
      <c r="BR120" s="172"/>
      <c r="BS120" s="172"/>
      <c r="BT120" s="172"/>
      <c r="BU120" s="172"/>
      <c r="BV120" s="172"/>
      <c r="BW120" s="172"/>
      <c r="BX120" s="172"/>
      <c r="BY120" s="172"/>
      <c r="BZ120" s="172"/>
      <c r="CA120" s="172"/>
      <c r="CB120" s="172"/>
      <c r="CC120" s="172"/>
      <c r="CD120" s="172"/>
      <c r="CE120" s="172"/>
      <c r="CF120" s="172"/>
      <c r="CG120" s="172"/>
      <c r="CH120" s="172"/>
      <c r="CI120" s="172"/>
      <c r="CJ120" s="172"/>
      <c r="CK120" s="172"/>
      <c r="CL120" s="172"/>
      <c r="CM120" s="172"/>
      <c r="CN120" s="172"/>
      <c r="CO120" s="172"/>
      <c r="CP120" s="172"/>
      <c r="CQ120" s="172"/>
      <c r="CR120" s="172"/>
      <c r="CS120" s="172"/>
      <c r="CT120" s="172"/>
      <c r="CU120" s="172"/>
      <c r="CV120" s="172"/>
      <c r="CW120" s="172"/>
      <c r="CX120" s="172"/>
      <c r="CY120" s="172"/>
      <c r="CZ120" s="172"/>
      <c r="DA120" s="172"/>
    </row>
    <row r="121" spans="1:105" ht="10.5" customHeight="1" x14ac:dyDescent="0.25"/>
    <row r="122" spans="1:105" s="26" customFormat="1" ht="14.25" x14ac:dyDescent="0.2">
      <c r="A122" s="73" t="s">
        <v>61</v>
      </c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</row>
    <row r="123" spans="1:105" ht="18" customHeight="1" x14ac:dyDescent="0.25"/>
    <row r="124" spans="1:105" s="27" customFormat="1" ht="45" customHeight="1" x14ac:dyDescent="0.2">
      <c r="A124" s="74" t="s">
        <v>0</v>
      </c>
      <c r="B124" s="75"/>
      <c r="C124" s="75"/>
      <c r="D124" s="75"/>
      <c r="E124" s="75"/>
      <c r="F124" s="75"/>
      <c r="G124" s="76"/>
      <c r="H124" s="74" t="s">
        <v>17</v>
      </c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6"/>
      <c r="AP124" s="74" t="s">
        <v>63</v>
      </c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6"/>
      <c r="BF124" s="74" t="s">
        <v>64</v>
      </c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6"/>
      <c r="BV124" s="74" t="s">
        <v>65</v>
      </c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75"/>
      <c r="CI124" s="75"/>
      <c r="CJ124" s="75"/>
      <c r="CK124" s="76"/>
      <c r="CL124" s="74" t="s">
        <v>20</v>
      </c>
      <c r="CM124" s="75"/>
      <c r="CN124" s="75"/>
      <c r="CO124" s="75"/>
      <c r="CP124" s="75"/>
      <c r="CQ124" s="75"/>
      <c r="CR124" s="75"/>
      <c r="CS124" s="75"/>
      <c r="CT124" s="75"/>
      <c r="CU124" s="75"/>
      <c r="CV124" s="75"/>
      <c r="CW124" s="75"/>
      <c r="CX124" s="75"/>
      <c r="CY124" s="75"/>
      <c r="CZ124" s="75"/>
      <c r="DA124" s="76"/>
    </row>
    <row r="125" spans="1:105" s="4" customFormat="1" ht="12.75" x14ac:dyDescent="0.2">
      <c r="A125" s="72">
        <v>1</v>
      </c>
      <c r="B125" s="72"/>
      <c r="C125" s="72"/>
      <c r="D125" s="72"/>
      <c r="E125" s="72"/>
      <c r="F125" s="72"/>
      <c r="G125" s="72"/>
      <c r="H125" s="72">
        <v>2</v>
      </c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>
        <v>3</v>
      </c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>
        <v>4</v>
      </c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>
        <v>5</v>
      </c>
      <c r="BW125" s="72"/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>
        <v>6</v>
      </c>
      <c r="CM125" s="72"/>
      <c r="CN125" s="72"/>
      <c r="CO125" s="72"/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</row>
    <row r="126" spans="1:105" s="5" customFormat="1" ht="25.5" customHeight="1" x14ac:dyDescent="0.2">
      <c r="A126" s="62" t="s">
        <v>29</v>
      </c>
      <c r="B126" s="62"/>
      <c r="C126" s="62"/>
      <c r="D126" s="62"/>
      <c r="E126" s="62"/>
      <c r="F126" s="62"/>
      <c r="G126" s="62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  <c r="BV126" s="144"/>
      <c r="BW126" s="145"/>
      <c r="BX126" s="145"/>
      <c r="BY126" s="145"/>
      <c r="BZ126" s="145"/>
      <c r="CA126" s="145"/>
      <c r="CB126" s="145"/>
      <c r="CC126" s="145"/>
      <c r="CD126" s="145"/>
      <c r="CE126" s="145"/>
      <c r="CF126" s="145"/>
      <c r="CG126" s="145"/>
      <c r="CH126" s="145"/>
      <c r="CI126" s="145"/>
      <c r="CJ126" s="145"/>
      <c r="CK126" s="146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</row>
    <row r="127" spans="1:105" s="5" customFormat="1" ht="15" customHeight="1" x14ac:dyDescent="0.2">
      <c r="A127" s="62" t="s">
        <v>33</v>
      </c>
      <c r="B127" s="62"/>
      <c r="C127" s="62"/>
      <c r="D127" s="62"/>
      <c r="E127" s="62"/>
      <c r="F127" s="62"/>
      <c r="G127" s="62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  <c r="BV127" s="144"/>
      <c r="BW127" s="145"/>
      <c r="BX127" s="145"/>
      <c r="BY127" s="145"/>
      <c r="BZ127" s="145"/>
      <c r="CA127" s="145"/>
      <c r="CB127" s="145"/>
      <c r="CC127" s="145"/>
      <c r="CD127" s="145"/>
      <c r="CE127" s="145"/>
      <c r="CF127" s="145"/>
      <c r="CG127" s="145"/>
      <c r="CH127" s="145"/>
      <c r="CI127" s="145"/>
      <c r="CJ127" s="145"/>
      <c r="CK127" s="146"/>
      <c r="CL127" s="61">
        <f>AP127*BF127*BV127</f>
        <v>0</v>
      </c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/>
      <c r="DA127" s="61"/>
    </row>
    <row r="128" spans="1:105" s="5" customFormat="1" ht="15" customHeight="1" x14ac:dyDescent="0.2">
      <c r="A128" s="62"/>
      <c r="B128" s="62"/>
      <c r="C128" s="62"/>
      <c r="D128" s="62"/>
      <c r="E128" s="62"/>
      <c r="F128" s="62"/>
      <c r="G128" s="62"/>
      <c r="H128" s="153" t="s">
        <v>62</v>
      </c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4"/>
      <c r="AH128" s="154"/>
      <c r="AI128" s="154"/>
      <c r="AJ128" s="154"/>
      <c r="AK128" s="154"/>
      <c r="AL128" s="154"/>
      <c r="AM128" s="154"/>
      <c r="AN128" s="154"/>
      <c r="AO128" s="155"/>
      <c r="AP128" s="83" t="s">
        <v>13</v>
      </c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 t="s">
        <v>13</v>
      </c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/>
      <c r="BV128" s="83" t="s">
        <v>13</v>
      </c>
      <c r="BW128" s="83"/>
      <c r="BX128" s="83"/>
      <c r="BY128" s="83"/>
      <c r="BZ128" s="83"/>
      <c r="CA128" s="83"/>
      <c r="CB128" s="83"/>
      <c r="CC128" s="83"/>
      <c r="CD128" s="83"/>
      <c r="CE128" s="83"/>
      <c r="CF128" s="83"/>
      <c r="CG128" s="83"/>
      <c r="CH128" s="83"/>
      <c r="CI128" s="83"/>
      <c r="CJ128" s="83"/>
      <c r="CK128" s="83"/>
      <c r="CL128" s="96">
        <f>SUM(CL126:DA127)</f>
        <v>0</v>
      </c>
      <c r="CM128" s="96"/>
      <c r="CN128" s="96"/>
      <c r="CO128" s="96"/>
      <c r="CP128" s="96"/>
      <c r="CQ128" s="96"/>
      <c r="CR128" s="96"/>
      <c r="CS128" s="96"/>
      <c r="CT128" s="96"/>
      <c r="CU128" s="96"/>
      <c r="CV128" s="96"/>
      <c r="CW128" s="96"/>
      <c r="CX128" s="96"/>
      <c r="CY128" s="96"/>
      <c r="CZ128" s="96"/>
      <c r="DA128" s="96"/>
    </row>
    <row r="129" spans="1:105" ht="17.25" customHeight="1" x14ac:dyDescent="0.25"/>
    <row r="130" spans="1:105" s="26" customFormat="1" ht="14.25" x14ac:dyDescent="0.2">
      <c r="A130" s="73" t="s">
        <v>66</v>
      </c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</row>
    <row r="131" spans="1:105" ht="10.5" customHeight="1" x14ac:dyDescent="0.25"/>
    <row r="132" spans="1:105" s="27" customFormat="1" ht="45" customHeight="1" x14ac:dyDescent="0.2">
      <c r="A132" s="63" t="s">
        <v>0</v>
      </c>
      <c r="B132" s="64"/>
      <c r="C132" s="64"/>
      <c r="D132" s="64"/>
      <c r="E132" s="64"/>
      <c r="F132" s="64"/>
      <c r="G132" s="65"/>
      <c r="H132" s="63" t="s">
        <v>17</v>
      </c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5"/>
      <c r="BD132" s="63" t="s">
        <v>67</v>
      </c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5"/>
      <c r="BT132" s="63" t="s">
        <v>68</v>
      </c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5"/>
      <c r="CJ132" s="63" t="s">
        <v>51</v>
      </c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5"/>
    </row>
    <row r="133" spans="1:105" s="4" customFormat="1" ht="12.75" x14ac:dyDescent="0.2">
      <c r="A133" s="72">
        <v>1</v>
      </c>
      <c r="B133" s="72"/>
      <c r="C133" s="72"/>
      <c r="D133" s="72"/>
      <c r="E133" s="72"/>
      <c r="F133" s="72"/>
      <c r="G133" s="72"/>
      <c r="H133" s="72">
        <v>2</v>
      </c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>
        <v>3</v>
      </c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>
        <v>4</v>
      </c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72"/>
      <c r="CG133" s="72"/>
      <c r="CH133" s="72"/>
      <c r="CI133" s="72"/>
      <c r="CJ133" s="72">
        <v>5</v>
      </c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</row>
    <row r="134" spans="1:105" s="5" customFormat="1" ht="15" customHeight="1" x14ac:dyDescent="0.2">
      <c r="A134" s="62" t="s">
        <v>29</v>
      </c>
      <c r="B134" s="62"/>
      <c r="C134" s="62"/>
      <c r="D134" s="62"/>
      <c r="E134" s="62"/>
      <c r="F134" s="62"/>
      <c r="G134" s="62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6"/>
      <c r="AH134" s="156"/>
      <c r="AI134" s="156"/>
      <c r="AJ134" s="156"/>
      <c r="AK134" s="156"/>
      <c r="AL134" s="156"/>
      <c r="AM134" s="156"/>
      <c r="AN134" s="156"/>
      <c r="AO134" s="156"/>
      <c r="AP134" s="156"/>
      <c r="AQ134" s="156"/>
      <c r="AR134" s="156"/>
      <c r="AS134" s="156"/>
      <c r="AT134" s="156"/>
      <c r="AU134" s="156"/>
      <c r="AV134" s="156"/>
      <c r="AW134" s="156"/>
      <c r="AX134" s="156"/>
      <c r="AY134" s="156"/>
      <c r="AZ134" s="156"/>
      <c r="BA134" s="156"/>
      <c r="BB134" s="156"/>
      <c r="BC134" s="156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143"/>
      <c r="BU134" s="83"/>
      <c r="BV134" s="83"/>
      <c r="BW134" s="83"/>
      <c r="BX134" s="83"/>
      <c r="BY134" s="83"/>
      <c r="BZ134" s="83"/>
      <c r="CA134" s="83"/>
      <c r="CB134" s="83"/>
      <c r="CC134" s="83"/>
      <c r="CD134" s="83"/>
      <c r="CE134" s="83"/>
      <c r="CF134" s="83"/>
      <c r="CG134" s="83"/>
      <c r="CH134" s="83"/>
      <c r="CI134" s="83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</row>
    <row r="135" spans="1:105" s="5" customFormat="1" ht="15" customHeight="1" x14ac:dyDescent="0.2">
      <c r="A135" s="62"/>
      <c r="B135" s="62"/>
      <c r="C135" s="62"/>
      <c r="D135" s="62"/>
      <c r="E135" s="62"/>
      <c r="F135" s="62"/>
      <c r="G135" s="62"/>
      <c r="H135" s="87" t="s">
        <v>12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8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H135" s="83"/>
      <c r="CI135" s="83"/>
      <c r="CJ135" s="96">
        <f>CJ134</f>
        <v>0</v>
      </c>
      <c r="CK135" s="96"/>
      <c r="CL135" s="96"/>
      <c r="CM135" s="96"/>
      <c r="CN135" s="96"/>
      <c r="CO135" s="96"/>
      <c r="CP135" s="96"/>
      <c r="CQ135" s="96"/>
      <c r="CR135" s="96"/>
      <c r="CS135" s="96"/>
      <c r="CT135" s="96"/>
      <c r="CU135" s="96"/>
      <c r="CV135" s="96"/>
      <c r="CW135" s="96"/>
      <c r="CX135" s="96"/>
      <c r="CY135" s="96"/>
      <c r="CZ135" s="96"/>
      <c r="DA135" s="96"/>
    </row>
    <row r="136" spans="1:105" ht="10.5" customHeight="1" x14ac:dyDescent="0.25"/>
    <row r="137" spans="1:105" s="26" customFormat="1" ht="14.25" x14ac:dyDescent="0.2">
      <c r="A137" s="73" t="s">
        <v>69</v>
      </c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</row>
    <row r="138" spans="1:105" ht="10.5" customHeight="1" x14ac:dyDescent="0.25"/>
    <row r="139" spans="1:105" s="27" customFormat="1" ht="45" customHeight="1" x14ac:dyDescent="0.2">
      <c r="A139" s="74" t="s">
        <v>0</v>
      </c>
      <c r="B139" s="75"/>
      <c r="C139" s="75"/>
      <c r="D139" s="75"/>
      <c r="E139" s="75"/>
      <c r="F139" s="75"/>
      <c r="G139" s="76"/>
      <c r="H139" s="74" t="s">
        <v>53</v>
      </c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6"/>
      <c r="AP139" s="74" t="s">
        <v>70</v>
      </c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6"/>
      <c r="BF139" s="74" t="s">
        <v>71</v>
      </c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  <c r="BS139" s="75"/>
      <c r="BT139" s="75"/>
      <c r="BU139" s="76"/>
      <c r="BV139" s="74" t="s">
        <v>72</v>
      </c>
      <c r="BW139" s="75"/>
      <c r="BX139" s="75"/>
      <c r="BY139" s="75"/>
      <c r="BZ139" s="75"/>
      <c r="CA139" s="75"/>
      <c r="CB139" s="75"/>
      <c r="CC139" s="75"/>
      <c r="CD139" s="75"/>
      <c r="CE139" s="75"/>
      <c r="CF139" s="75"/>
      <c r="CG139" s="75"/>
      <c r="CH139" s="75"/>
      <c r="CI139" s="75"/>
      <c r="CJ139" s="75"/>
      <c r="CK139" s="76"/>
      <c r="CL139" s="74" t="s">
        <v>73</v>
      </c>
      <c r="CM139" s="75"/>
      <c r="CN139" s="75"/>
      <c r="CO139" s="75"/>
      <c r="CP139" s="75"/>
      <c r="CQ139" s="75"/>
      <c r="CR139" s="75"/>
      <c r="CS139" s="75"/>
      <c r="CT139" s="75"/>
      <c r="CU139" s="75"/>
      <c r="CV139" s="75"/>
      <c r="CW139" s="75"/>
      <c r="CX139" s="75"/>
      <c r="CY139" s="75"/>
      <c r="CZ139" s="75"/>
      <c r="DA139" s="76"/>
    </row>
    <row r="140" spans="1:105" s="4" customFormat="1" ht="12.75" x14ac:dyDescent="0.2">
      <c r="A140" s="72">
        <v>1</v>
      </c>
      <c r="B140" s="72"/>
      <c r="C140" s="72"/>
      <c r="D140" s="72"/>
      <c r="E140" s="72"/>
      <c r="F140" s="72"/>
      <c r="G140" s="72"/>
      <c r="H140" s="72">
        <v>2</v>
      </c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>
        <v>3</v>
      </c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>
        <v>4</v>
      </c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>
        <v>5</v>
      </c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157">
        <v>6</v>
      </c>
      <c r="CM140" s="158"/>
      <c r="CN140" s="158"/>
      <c r="CO140" s="158"/>
      <c r="CP140" s="158"/>
      <c r="CQ140" s="158"/>
      <c r="CR140" s="158"/>
      <c r="CS140" s="158"/>
      <c r="CT140" s="158"/>
      <c r="CU140" s="158"/>
      <c r="CV140" s="158"/>
      <c r="CW140" s="158"/>
      <c r="CX140" s="158"/>
      <c r="CY140" s="158"/>
      <c r="CZ140" s="158"/>
      <c r="DA140" s="159"/>
    </row>
    <row r="141" spans="1:105" s="4" customFormat="1" ht="12.75" x14ac:dyDescent="0.2">
      <c r="A141" s="62" t="s">
        <v>29</v>
      </c>
      <c r="B141" s="62"/>
      <c r="C141" s="62"/>
      <c r="D141" s="62"/>
      <c r="E141" s="62"/>
      <c r="F141" s="62"/>
      <c r="G141" s="62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83">
        <v>3</v>
      </c>
      <c r="BW141" s="83"/>
      <c r="BX141" s="83"/>
      <c r="BY141" s="83"/>
      <c r="BZ141" s="83"/>
      <c r="CA141" s="83"/>
      <c r="CB141" s="83"/>
      <c r="CC141" s="83"/>
      <c r="CD141" s="83"/>
      <c r="CE141" s="83"/>
      <c r="CF141" s="83"/>
      <c r="CG141" s="83"/>
      <c r="CH141" s="83"/>
      <c r="CI141" s="83"/>
      <c r="CJ141" s="83"/>
      <c r="CK141" s="83"/>
      <c r="CL141" s="61"/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</row>
    <row r="142" spans="1:105" s="4" customFormat="1" ht="12.75" x14ac:dyDescent="0.2">
      <c r="A142" s="62" t="s">
        <v>33</v>
      </c>
      <c r="B142" s="62"/>
      <c r="C142" s="62"/>
      <c r="D142" s="62"/>
      <c r="E142" s="62"/>
      <c r="F142" s="62"/>
      <c r="G142" s="62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H142" s="83"/>
      <c r="CI142" s="83"/>
      <c r="CJ142" s="83"/>
      <c r="CK142" s="83"/>
      <c r="CL142" s="61"/>
      <c r="CM142" s="61"/>
      <c r="CN142" s="61"/>
      <c r="CO142" s="61"/>
      <c r="CP142" s="61"/>
      <c r="CQ142" s="61"/>
      <c r="CR142" s="61"/>
      <c r="CS142" s="61"/>
      <c r="CT142" s="61"/>
      <c r="CU142" s="61"/>
      <c r="CV142" s="61"/>
      <c r="CW142" s="61"/>
      <c r="CX142" s="61"/>
      <c r="CY142" s="61"/>
      <c r="CZ142" s="61"/>
      <c r="DA142" s="61"/>
    </row>
    <row r="143" spans="1:105" s="4" customFormat="1" ht="12.75" x14ac:dyDescent="0.2">
      <c r="A143" s="62" t="s">
        <v>39</v>
      </c>
      <c r="B143" s="62"/>
      <c r="C143" s="62"/>
      <c r="D143" s="62"/>
      <c r="E143" s="62"/>
      <c r="F143" s="62"/>
      <c r="G143" s="62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83"/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H143" s="83"/>
      <c r="CI143" s="83"/>
      <c r="CJ143" s="83"/>
      <c r="CK143" s="83"/>
      <c r="CL143" s="61"/>
      <c r="CM143" s="61"/>
      <c r="CN143" s="61"/>
      <c r="CO143" s="61"/>
      <c r="CP143" s="61"/>
      <c r="CQ143" s="61"/>
      <c r="CR143" s="61"/>
      <c r="CS143" s="61"/>
      <c r="CT143" s="61"/>
      <c r="CU143" s="61"/>
      <c r="CV143" s="61"/>
      <c r="CW143" s="61"/>
      <c r="CX143" s="61"/>
      <c r="CY143" s="61"/>
      <c r="CZ143" s="61"/>
      <c r="DA143" s="61"/>
    </row>
    <row r="144" spans="1:105" s="5" customFormat="1" ht="15" customHeight="1" x14ac:dyDescent="0.2">
      <c r="A144" s="62" t="s">
        <v>93</v>
      </c>
      <c r="B144" s="62"/>
      <c r="C144" s="62"/>
      <c r="D144" s="62"/>
      <c r="E144" s="62"/>
      <c r="F144" s="62"/>
      <c r="G144" s="62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H144" s="83"/>
      <c r="CI144" s="83"/>
      <c r="CJ144" s="83"/>
      <c r="CK144" s="83"/>
      <c r="CL144" s="61"/>
      <c r="CM144" s="61"/>
      <c r="CN144" s="61"/>
      <c r="CO144" s="61"/>
      <c r="CP144" s="61"/>
      <c r="CQ144" s="61"/>
      <c r="CR144" s="61"/>
      <c r="CS144" s="61"/>
      <c r="CT144" s="61"/>
      <c r="CU144" s="61"/>
      <c r="CV144" s="61"/>
      <c r="CW144" s="61"/>
      <c r="CX144" s="61"/>
      <c r="CY144" s="61"/>
      <c r="CZ144" s="61"/>
      <c r="DA144" s="61"/>
    </row>
    <row r="145" spans="1:105" s="5" customFormat="1" ht="15" customHeight="1" x14ac:dyDescent="0.2">
      <c r="A145" s="62" t="s">
        <v>94</v>
      </c>
      <c r="B145" s="62"/>
      <c r="C145" s="62"/>
      <c r="D145" s="62"/>
      <c r="E145" s="62"/>
      <c r="F145" s="62"/>
      <c r="G145" s="62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83"/>
      <c r="BW145" s="83"/>
      <c r="BX145" s="83"/>
      <c r="BY145" s="83"/>
      <c r="BZ145" s="83"/>
      <c r="CA145" s="83"/>
      <c r="CB145" s="83"/>
      <c r="CC145" s="83"/>
      <c r="CD145" s="83"/>
      <c r="CE145" s="83"/>
      <c r="CF145" s="83"/>
      <c r="CG145" s="83"/>
      <c r="CH145" s="83"/>
      <c r="CI145" s="83"/>
      <c r="CJ145" s="83"/>
      <c r="CK145" s="83"/>
      <c r="CL145" s="61"/>
      <c r="CM145" s="61"/>
      <c r="CN145" s="61"/>
      <c r="CO145" s="61"/>
      <c r="CP145" s="61"/>
      <c r="CQ145" s="61"/>
      <c r="CR145" s="61"/>
      <c r="CS145" s="61"/>
      <c r="CT145" s="61"/>
      <c r="CU145" s="61"/>
      <c r="CV145" s="61"/>
      <c r="CW145" s="61"/>
      <c r="CX145" s="61"/>
      <c r="CY145" s="61"/>
      <c r="CZ145" s="61"/>
      <c r="DA145" s="61"/>
    </row>
    <row r="146" spans="1:105" s="5" customFormat="1" ht="15" customHeight="1" x14ac:dyDescent="0.2">
      <c r="A146" s="62"/>
      <c r="B146" s="62"/>
      <c r="C146" s="62"/>
      <c r="D146" s="62"/>
      <c r="E146" s="62"/>
      <c r="F146" s="62"/>
      <c r="G146" s="62"/>
      <c r="H146" s="86" t="s">
        <v>12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8"/>
      <c r="AP146" s="83" t="s">
        <v>13</v>
      </c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 t="s">
        <v>13</v>
      </c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 t="s">
        <v>13</v>
      </c>
      <c r="BW146" s="83"/>
      <c r="BX146" s="83"/>
      <c r="BY146" s="83"/>
      <c r="BZ146" s="83"/>
      <c r="CA146" s="83"/>
      <c r="CB146" s="83"/>
      <c r="CC146" s="83"/>
      <c r="CD146" s="83"/>
      <c r="CE146" s="83"/>
      <c r="CF146" s="83"/>
      <c r="CG146" s="83"/>
      <c r="CH146" s="83"/>
      <c r="CI146" s="83"/>
      <c r="CJ146" s="83"/>
      <c r="CK146" s="83"/>
      <c r="CL146" s="96">
        <f>SUM(CL141:DA145)</f>
        <v>0</v>
      </c>
      <c r="CM146" s="96"/>
      <c r="CN146" s="96"/>
      <c r="CO146" s="96"/>
      <c r="CP146" s="96"/>
      <c r="CQ146" s="96"/>
      <c r="CR146" s="96"/>
      <c r="CS146" s="96"/>
      <c r="CT146" s="96"/>
      <c r="CU146" s="96"/>
      <c r="CV146" s="96"/>
      <c r="CW146" s="96"/>
      <c r="CX146" s="96"/>
      <c r="CY146" s="96"/>
      <c r="CZ146" s="96"/>
      <c r="DA146" s="96"/>
    </row>
    <row r="148" spans="1:105" s="26" customFormat="1" ht="14.25" x14ac:dyDescent="0.2">
      <c r="A148" s="73" t="s">
        <v>106</v>
      </c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</row>
    <row r="149" spans="1:105" ht="10.5" customHeight="1" x14ac:dyDescent="0.25"/>
    <row r="150" spans="1:105" s="27" customFormat="1" ht="45" customHeight="1" x14ac:dyDescent="0.2">
      <c r="A150" s="63" t="s">
        <v>0</v>
      </c>
      <c r="B150" s="64"/>
      <c r="C150" s="64"/>
      <c r="D150" s="64"/>
      <c r="E150" s="64"/>
      <c r="F150" s="64"/>
      <c r="G150" s="65"/>
      <c r="H150" s="63" t="s">
        <v>53</v>
      </c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5"/>
      <c r="BD150" s="63" t="s">
        <v>74</v>
      </c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5"/>
      <c r="BT150" s="63" t="s">
        <v>76</v>
      </c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5"/>
      <c r="CJ150" s="63" t="s">
        <v>75</v>
      </c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5"/>
    </row>
    <row r="151" spans="1:105" s="4" customFormat="1" ht="12.75" x14ac:dyDescent="0.2">
      <c r="A151" s="72">
        <v>1</v>
      </c>
      <c r="B151" s="72"/>
      <c r="C151" s="72"/>
      <c r="D151" s="72"/>
      <c r="E151" s="72"/>
      <c r="F151" s="72"/>
      <c r="G151" s="72"/>
      <c r="H151" s="72">
        <v>2</v>
      </c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>
        <v>4</v>
      </c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>
        <v>5</v>
      </c>
      <c r="BU151" s="72"/>
      <c r="BV151" s="72"/>
      <c r="BW151" s="72"/>
      <c r="BX151" s="72"/>
      <c r="BY151" s="72"/>
      <c r="BZ151" s="72"/>
      <c r="CA151" s="72"/>
      <c r="CB151" s="72"/>
      <c r="CC151" s="72"/>
      <c r="CD151" s="72"/>
      <c r="CE151" s="72"/>
      <c r="CF151" s="72"/>
      <c r="CG151" s="72"/>
      <c r="CH151" s="72"/>
      <c r="CI151" s="72"/>
      <c r="CJ151" s="72">
        <v>6</v>
      </c>
      <c r="CK151" s="72"/>
      <c r="CL151" s="72"/>
      <c r="CM151" s="72"/>
      <c r="CN151" s="72"/>
      <c r="CO151" s="72"/>
      <c r="CP151" s="72"/>
      <c r="CQ151" s="72"/>
      <c r="CR151" s="72"/>
      <c r="CS151" s="72"/>
      <c r="CT151" s="72"/>
      <c r="CU151" s="72"/>
      <c r="CV151" s="72"/>
      <c r="CW151" s="72"/>
      <c r="CX151" s="72"/>
      <c r="CY151" s="72"/>
      <c r="CZ151" s="72"/>
      <c r="DA151" s="72"/>
    </row>
    <row r="152" spans="1:105" s="5" customFormat="1" ht="15" customHeight="1" x14ac:dyDescent="0.2">
      <c r="A152" s="62" t="s">
        <v>29</v>
      </c>
      <c r="B152" s="62"/>
      <c r="C152" s="62"/>
      <c r="D152" s="62"/>
      <c r="E152" s="62"/>
      <c r="F152" s="62"/>
      <c r="G152" s="62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156"/>
      <c r="Z152" s="156"/>
      <c r="AA152" s="156"/>
      <c r="AB152" s="156"/>
      <c r="AC152" s="156"/>
      <c r="AD152" s="156"/>
      <c r="AE152" s="156"/>
      <c r="AF152" s="156"/>
      <c r="AG152" s="156"/>
      <c r="AH152" s="156"/>
      <c r="AI152" s="156"/>
      <c r="AJ152" s="156"/>
      <c r="AK152" s="156"/>
      <c r="AL152" s="156"/>
      <c r="AM152" s="156"/>
      <c r="AN152" s="156"/>
      <c r="AO152" s="156"/>
      <c r="AP152" s="156"/>
      <c r="AQ152" s="156"/>
      <c r="AR152" s="156"/>
      <c r="AS152" s="156"/>
      <c r="AT152" s="156"/>
      <c r="AU152" s="156"/>
      <c r="AV152" s="156"/>
      <c r="AW152" s="156"/>
      <c r="AX152" s="156"/>
      <c r="AY152" s="156"/>
      <c r="AZ152" s="156"/>
      <c r="BA152" s="156"/>
      <c r="BB152" s="156"/>
      <c r="BC152" s="156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Q152" s="83"/>
      <c r="BR152" s="83"/>
      <c r="BS152" s="83"/>
      <c r="BT152" s="14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3"/>
      <c r="CH152" s="83"/>
      <c r="CI152" s="83"/>
      <c r="CJ152" s="96"/>
      <c r="CK152" s="96"/>
      <c r="CL152" s="96"/>
      <c r="CM152" s="96"/>
      <c r="CN152" s="96"/>
      <c r="CO152" s="96"/>
      <c r="CP152" s="96"/>
      <c r="CQ152" s="96"/>
      <c r="CR152" s="96"/>
      <c r="CS152" s="96"/>
      <c r="CT152" s="96"/>
      <c r="CU152" s="96"/>
      <c r="CV152" s="96"/>
      <c r="CW152" s="96"/>
      <c r="CX152" s="96"/>
      <c r="CY152" s="96"/>
      <c r="CZ152" s="96"/>
      <c r="DA152" s="96"/>
    </row>
    <row r="153" spans="1:105" s="5" customFormat="1" ht="15" customHeight="1" x14ac:dyDescent="0.2">
      <c r="A153" s="62" t="s">
        <v>33</v>
      </c>
      <c r="B153" s="62"/>
      <c r="C153" s="62"/>
      <c r="D153" s="62"/>
      <c r="E153" s="62"/>
      <c r="F153" s="62"/>
      <c r="G153" s="62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  <c r="X153" s="156"/>
      <c r="Y153" s="156"/>
      <c r="Z153" s="156"/>
      <c r="AA153" s="156"/>
      <c r="AB153" s="156"/>
      <c r="AC153" s="156"/>
      <c r="AD153" s="156"/>
      <c r="AE153" s="156"/>
      <c r="AF153" s="156"/>
      <c r="AG153" s="156"/>
      <c r="AH153" s="156"/>
      <c r="AI153" s="156"/>
      <c r="AJ153" s="156"/>
      <c r="AK153" s="156"/>
      <c r="AL153" s="156"/>
      <c r="AM153" s="156"/>
      <c r="AN153" s="156"/>
      <c r="AO153" s="156"/>
      <c r="AP153" s="156"/>
      <c r="AQ153" s="156"/>
      <c r="AR153" s="156"/>
      <c r="AS153" s="156"/>
      <c r="AT153" s="156"/>
      <c r="AU153" s="156"/>
      <c r="AV153" s="156"/>
      <c r="AW153" s="156"/>
      <c r="AX153" s="156"/>
      <c r="AY153" s="156"/>
      <c r="AZ153" s="156"/>
      <c r="BA153" s="156"/>
      <c r="BB153" s="156"/>
      <c r="BC153" s="156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3"/>
      <c r="BR153" s="83"/>
      <c r="BS153" s="83"/>
      <c r="BT153" s="143"/>
      <c r="BU153" s="83"/>
      <c r="BV153" s="83"/>
      <c r="BW153" s="83"/>
      <c r="BX153" s="83"/>
      <c r="BY153" s="83"/>
      <c r="BZ153" s="83"/>
      <c r="CA153" s="83"/>
      <c r="CB153" s="83"/>
      <c r="CC153" s="83"/>
      <c r="CD153" s="83"/>
      <c r="CE153" s="83"/>
      <c r="CF153" s="83"/>
      <c r="CG153" s="83"/>
      <c r="CH153" s="83"/>
      <c r="CI153" s="83"/>
      <c r="CJ153" s="96"/>
      <c r="CK153" s="96"/>
      <c r="CL153" s="96"/>
      <c r="CM153" s="96"/>
      <c r="CN153" s="96"/>
      <c r="CO153" s="96"/>
      <c r="CP153" s="96"/>
      <c r="CQ153" s="96"/>
      <c r="CR153" s="96"/>
      <c r="CS153" s="96"/>
      <c r="CT153" s="96"/>
      <c r="CU153" s="96"/>
      <c r="CV153" s="96"/>
      <c r="CW153" s="96"/>
      <c r="CX153" s="96"/>
      <c r="CY153" s="96"/>
      <c r="CZ153" s="96"/>
      <c r="DA153" s="96"/>
    </row>
    <row r="154" spans="1:105" s="5" customFormat="1" ht="15" customHeight="1" x14ac:dyDescent="0.2">
      <c r="A154" s="62" t="s">
        <v>39</v>
      </c>
      <c r="B154" s="62"/>
      <c r="C154" s="62"/>
      <c r="D154" s="62"/>
      <c r="E154" s="62"/>
      <c r="F154" s="62"/>
      <c r="G154" s="62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Q154" s="83"/>
      <c r="BR154" s="83"/>
      <c r="BS154" s="83"/>
      <c r="BT154" s="83"/>
      <c r="BU154" s="83"/>
      <c r="BV154" s="83"/>
      <c r="BW154" s="83"/>
      <c r="BX154" s="83"/>
      <c r="BY154" s="83"/>
      <c r="BZ154" s="83"/>
      <c r="CA154" s="83"/>
      <c r="CB154" s="83"/>
      <c r="CC154" s="83"/>
      <c r="CD154" s="83"/>
      <c r="CE154" s="83"/>
      <c r="CF154" s="83"/>
      <c r="CG154" s="83"/>
      <c r="CH154" s="83"/>
      <c r="CI154" s="83"/>
      <c r="CJ154" s="96">
        <f>BD154*BT154</f>
        <v>0</v>
      </c>
      <c r="CK154" s="96"/>
      <c r="CL154" s="96"/>
      <c r="CM154" s="96"/>
      <c r="CN154" s="96"/>
      <c r="CO154" s="96"/>
      <c r="CP154" s="96"/>
      <c r="CQ154" s="96"/>
      <c r="CR154" s="96"/>
      <c r="CS154" s="96"/>
      <c r="CT154" s="96"/>
      <c r="CU154" s="96"/>
      <c r="CV154" s="96"/>
      <c r="CW154" s="96"/>
      <c r="CX154" s="96"/>
      <c r="CY154" s="96"/>
      <c r="CZ154" s="96"/>
      <c r="DA154" s="96"/>
    </row>
    <row r="155" spans="1:105" s="5" customFormat="1" ht="15" customHeight="1" x14ac:dyDescent="0.2">
      <c r="A155" s="62"/>
      <c r="B155" s="62"/>
      <c r="C155" s="62"/>
      <c r="D155" s="62"/>
      <c r="E155" s="62"/>
      <c r="F155" s="62"/>
      <c r="G155" s="62"/>
      <c r="H155" s="87" t="s">
        <v>12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8"/>
      <c r="BD155" s="83" t="s">
        <v>13</v>
      </c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 t="s">
        <v>13</v>
      </c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  <c r="CE155" s="83"/>
      <c r="CF155" s="83"/>
      <c r="CG155" s="83"/>
      <c r="CH155" s="83"/>
      <c r="CI155" s="83"/>
      <c r="CJ155" s="90">
        <f>SUM(CJ152:DA154)</f>
        <v>0</v>
      </c>
      <c r="CK155" s="83"/>
      <c r="CL155" s="83"/>
      <c r="CM155" s="83"/>
      <c r="CN155" s="83"/>
      <c r="CO155" s="83"/>
      <c r="CP155" s="83"/>
      <c r="CQ155" s="83"/>
      <c r="CR155" s="83"/>
      <c r="CS155" s="83"/>
      <c r="CT155" s="83"/>
      <c r="CU155" s="83"/>
      <c r="CV155" s="83"/>
      <c r="CW155" s="83"/>
      <c r="CX155" s="83"/>
      <c r="CY155" s="83"/>
      <c r="CZ155" s="83"/>
      <c r="DA155" s="83"/>
    </row>
    <row r="157" spans="1:105" s="26" customFormat="1" ht="14.25" x14ac:dyDescent="0.2">
      <c r="A157" s="73" t="s">
        <v>77</v>
      </c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</row>
    <row r="158" spans="1:105" ht="10.5" customHeight="1" x14ac:dyDescent="0.25"/>
    <row r="159" spans="1:105" s="27" customFormat="1" ht="42.75" customHeight="1" x14ac:dyDescent="0.2">
      <c r="A159" s="63" t="s">
        <v>0</v>
      </c>
      <c r="B159" s="64"/>
      <c r="C159" s="64"/>
      <c r="D159" s="64"/>
      <c r="E159" s="64"/>
      <c r="F159" s="64"/>
      <c r="G159" s="65"/>
      <c r="H159" s="63" t="s">
        <v>17</v>
      </c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5"/>
      <c r="BD159" s="63" t="s">
        <v>78</v>
      </c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5"/>
      <c r="BT159" s="63" t="s">
        <v>79</v>
      </c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5"/>
      <c r="CJ159" s="63" t="s">
        <v>80</v>
      </c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5"/>
    </row>
    <row r="160" spans="1:105" s="4" customFormat="1" ht="12.75" x14ac:dyDescent="0.2">
      <c r="A160" s="72">
        <v>1</v>
      </c>
      <c r="B160" s="72"/>
      <c r="C160" s="72"/>
      <c r="D160" s="72"/>
      <c r="E160" s="72"/>
      <c r="F160" s="72"/>
      <c r="G160" s="72"/>
      <c r="H160" s="72">
        <v>2</v>
      </c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>
        <v>3</v>
      </c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>
        <v>4</v>
      </c>
      <c r="BU160" s="72"/>
      <c r="BV160" s="72"/>
      <c r="BW160" s="72"/>
      <c r="BX160" s="72"/>
      <c r="BY160" s="72"/>
      <c r="BZ160" s="72"/>
      <c r="CA160" s="72"/>
      <c r="CB160" s="72"/>
      <c r="CC160" s="72"/>
      <c r="CD160" s="72"/>
      <c r="CE160" s="72"/>
      <c r="CF160" s="72"/>
      <c r="CG160" s="72"/>
      <c r="CH160" s="72"/>
      <c r="CI160" s="72"/>
      <c r="CJ160" s="72">
        <v>5</v>
      </c>
      <c r="CK160" s="72"/>
      <c r="CL160" s="72"/>
      <c r="CM160" s="72"/>
      <c r="CN160" s="72"/>
      <c r="CO160" s="72"/>
      <c r="CP160" s="72"/>
      <c r="CQ160" s="72"/>
      <c r="CR160" s="72"/>
      <c r="CS160" s="72"/>
      <c r="CT160" s="72"/>
      <c r="CU160" s="72"/>
      <c r="CV160" s="72"/>
      <c r="CW160" s="72"/>
      <c r="CX160" s="72"/>
      <c r="CY160" s="72"/>
      <c r="CZ160" s="72"/>
      <c r="DA160" s="72"/>
    </row>
    <row r="161" spans="1:105" s="5" customFormat="1" ht="12.75" x14ac:dyDescent="0.2">
      <c r="A161" s="62" t="s">
        <v>29</v>
      </c>
      <c r="B161" s="62"/>
      <c r="C161" s="62"/>
      <c r="D161" s="62"/>
      <c r="E161" s="62"/>
      <c r="F161" s="62"/>
      <c r="G161" s="62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74"/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76"/>
      <c r="BT161" s="83"/>
      <c r="BU161" s="83"/>
      <c r="BV161" s="83"/>
      <c r="BW161" s="83"/>
      <c r="BX161" s="83"/>
      <c r="BY161" s="83"/>
      <c r="BZ161" s="83"/>
      <c r="CA161" s="83"/>
      <c r="CB161" s="83"/>
      <c r="CC161" s="83"/>
      <c r="CD161" s="83"/>
      <c r="CE161" s="83"/>
      <c r="CF161" s="83"/>
      <c r="CG161" s="83"/>
      <c r="CH161" s="83"/>
      <c r="CI161" s="83"/>
      <c r="CJ161" s="61"/>
      <c r="CK161" s="61"/>
      <c r="CL161" s="61"/>
      <c r="CM161" s="61"/>
      <c r="CN161" s="61"/>
      <c r="CO161" s="61"/>
      <c r="CP161" s="61"/>
      <c r="CQ161" s="61"/>
      <c r="CR161" s="61"/>
      <c r="CS161" s="61"/>
      <c r="CT161" s="61"/>
      <c r="CU161" s="61"/>
      <c r="CV161" s="61"/>
      <c r="CW161" s="61"/>
      <c r="CX161" s="61"/>
      <c r="CY161" s="61"/>
      <c r="CZ161" s="61"/>
      <c r="DA161" s="61"/>
    </row>
    <row r="162" spans="1:105" s="5" customFormat="1" ht="12.75" x14ac:dyDescent="0.2">
      <c r="A162" s="62" t="s">
        <v>33</v>
      </c>
      <c r="B162" s="62"/>
      <c r="C162" s="62"/>
      <c r="D162" s="62"/>
      <c r="E162" s="62"/>
      <c r="F162" s="62"/>
      <c r="G162" s="62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74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6"/>
      <c r="BT162" s="83"/>
      <c r="BU162" s="83"/>
      <c r="BV162" s="83"/>
      <c r="BW162" s="83"/>
      <c r="BX162" s="83"/>
      <c r="BY162" s="83"/>
      <c r="BZ162" s="83"/>
      <c r="CA162" s="83"/>
      <c r="CB162" s="83"/>
      <c r="CC162" s="83"/>
      <c r="CD162" s="83"/>
      <c r="CE162" s="83"/>
      <c r="CF162" s="83"/>
      <c r="CG162" s="83"/>
      <c r="CH162" s="83"/>
      <c r="CI162" s="83"/>
      <c r="CJ162" s="61"/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61"/>
      <c r="DA162" s="61"/>
    </row>
    <row r="163" spans="1:105" s="5" customFormat="1" ht="12.75" x14ac:dyDescent="0.2">
      <c r="A163" s="62" t="s">
        <v>39</v>
      </c>
      <c r="B163" s="62"/>
      <c r="C163" s="62"/>
      <c r="D163" s="62"/>
      <c r="E163" s="62"/>
      <c r="F163" s="62"/>
      <c r="G163" s="62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74"/>
      <c r="BE163" s="75"/>
      <c r="BF163" s="75"/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75"/>
      <c r="BR163" s="75"/>
      <c r="BS163" s="76"/>
      <c r="BT163" s="83"/>
      <c r="BU163" s="83"/>
      <c r="BV163" s="83"/>
      <c r="BW163" s="83"/>
      <c r="BX163" s="83"/>
      <c r="BY163" s="83"/>
      <c r="BZ163" s="83"/>
      <c r="CA163" s="83"/>
      <c r="CB163" s="83"/>
      <c r="CC163" s="83"/>
      <c r="CD163" s="83"/>
      <c r="CE163" s="83"/>
      <c r="CF163" s="83"/>
      <c r="CG163" s="83"/>
      <c r="CH163" s="83"/>
      <c r="CI163" s="83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</row>
    <row r="164" spans="1:105" s="5" customFormat="1" ht="12.75" x14ac:dyDescent="0.2">
      <c r="A164" s="62" t="s">
        <v>93</v>
      </c>
      <c r="B164" s="62"/>
      <c r="C164" s="62"/>
      <c r="D164" s="62"/>
      <c r="E164" s="62"/>
      <c r="F164" s="62"/>
      <c r="G164" s="62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74"/>
      <c r="BE164" s="75"/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75"/>
      <c r="BR164" s="75"/>
      <c r="BS164" s="76"/>
      <c r="BT164" s="83"/>
      <c r="BU164" s="83"/>
      <c r="BV164" s="83"/>
      <c r="BW164" s="83"/>
      <c r="BX164" s="83"/>
      <c r="BY164" s="83"/>
      <c r="BZ164" s="83"/>
      <c r="CA164" s="83"/>
      <c r="CB164" s="83"/>
      <c r="CC164" s="83"/>
      <c r="CD164" s="83"/>
      <c r="CE164" s="83"/>
      <c r="CF164" s="83"/>
      <c r="CG164" s="83"/>
      <c r="CH164" s="83"/>
      <c r="CI164" s="83"/>
      <c r="CJ164" s="96"/>
      <c r="CK164" s="96"/>
      <c r="CL164" s="96"/>
      <c r="CM164" s="96"/>
      <c r="CN164" s="96"/>
      <c r="CO164" s="96"/>
      <c r="CP164" s="96"/>
      <c r="CQ164" s="96"/>
      <c r="CR164" s="96"/>
      <c r="CS164" s="96"/>
      <c r="CT164" s="96"/>
      <c r="CU164" s="96"/>
      <c r="CV164" s="96"/>
      <c r="CW164" s="96"/>
      <c r="CX164" s="96"/>
      <c r="CY164" s="96"/>
      <c r="CZ164" s="96"/>
      <c r="DA164" s="96"/>
    </row>
    <row r="165" spans="1:105" s="5" customFormat="1" ht="12.75" x14ac:dyDescent="0.2">
      <c r="A165" s="62" t="s">
        <v>94</v>
      </c>
      <c r="B165" s="62"/>
      <c r="C165" s="62"/>
      <c r="D165" s="62"/>
      <c r="E165" s="62"/>
      <c r="F165" s="62"/>
      <c r="G165" s="62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74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6"/>
      <c r="BT165" s="83"/>
      <c r="BU165" s="83"/>
      <c r="BV165" s="83"/>
      <c r="BW165" s="83"/>
      <c r="BX165" s="83"/>
      <c r="BY165" s="83"/>
      <c r="BZ165" s="83"/>
      <c r="CA165" s="83"/>
      <c r="CB165" s="83"/>
      <c r="CC165" s="83"/>
      <c r="CD165" s="83"/>
      <c r="CE165" s="83"/>
      <c r="CF165" s="83"/>
      <c r="CG165" s="83"/>
      <c r="CH165" s="83"/>
      <c r="CI165" s="83"/>
      <c r="CJ165" s="96"/>
      <c r="CK165" s="96"/>
      <c r="CL165" s="96"/>
      <c r="CM165" s="96"/>
      <c r="CN165" s="96"/>
      <c r="CO165" s="96"/>
      <c r="CP165" s="96"/>
      <c r="CQ165" s="96"/>
      <c r="CR165" s="96"/>
      <c r="CS165" s="96"/>
      <c r="CT165" s="96"/>
      <c r="CU165" s="96"/>
      <c r="CV165" s="96"/>
      <c r="CW165" s="96"/>
      <c r="CX165" s="96"/>
      <c r="CY165" s="96"/>
      <c r="CZ165" s="96"/>
      <c r="DA165" s="96"/>
    </row>
    <row r="166" spans="1:105" s="5" customFormat="1" ht="12.75" x14ac:dyDescent="0.2">
      <c r="A166" s="62" t="s">
        <v>95</v>
      </c>
      <c r="B166" s="62"/>
      <c r="C166" s="62"/>
      <c r="D166" s="62"/>
      <c r="E166" s="62"/>
      <c r="F166" s="62"/>
      <c r="G166" s="62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74"/>
      <c r="BE166" s="75"/>
      <c r="BF166" s="75"/>
      <c r="BG166" s="75"/>
      <c r="BH166" s="75"/>
      <c r="BI166" s="75"/>
      <c r="BJ166" s="75"/>
      <c r="BK166" s="75"/>
      <c r="BL166" s="75"/>
      <c r="BM166" s="75"/>
      <c r="BN166" s="75"/>
      <c r="BO166" s="75"/>
      <c r="BP166" s="75"/>
      <c r="BQ166" s="75"/>
      <c r="BR166" s="75"/>
      <c r="BS166" s="76"/>
      <c r="BT166" s="83"/>
      <c r="BU166" s="83"/>
      <c r="BV166" s="83"/>
      <c r="BW166" s="83"/>
      <c r="BX166" s="83"/>
      <c r="BY166" s="83"/>
      <c r="BZ166" s="83"/>
      <c r="CA166" s="83"/>
      <c r="CB166" s="83"/>
      <c r="CC166" s="83"/>
      <c r="CD166" s="83"/>
      <c r="CE166" s="83"/>
      <c r="CF166" s="83"/>
      <c r="CG166" s="83"/>
      <c r="CH166" s="83"/>
      <c r="CI166" s="83"/>
      <c r="CJ166" s="96"/>
      <c r="CK166" s="96"/>
      <c r="CL166" s="96"/>
      <c r="CM166" s="96"/>
      <c r="CN166" s="96"/>
      <c r="CO166" s="96"/>
      <c r="CP166" s="96"/>
      <c r="CQ166" s="96"/>
      <c r="CR166" s="96"/>
      <c r="CS166" s="96"/>
      <c r="CT166" s="96"/>
      <c r="CU166" s="96"/>
      <c r="CV166" s="96"/>
      <c r="CW166" s="96"/>
      <c r="CX166" s="96"/>
      <c r="CY166" s="96"/>
      <c r="CZ166" s="96"/>
      <c r="DA166" s="96"/>
    </row>
    <row r="167" spans="1:105" s="5" customFormat="1" ht="12.75" x14ac:dyDescent="0.2">
      <c r="A167" s="62" t="s">
        <v>96</v>
      </c>
      <c r="B167" s="62"/>
      <c r="C167" s="62"/>
      <c r="D167" s="62"/>
      <c r="E167" s="62"/>
      <c r="F167" s="62"/>
      <c r="G167" s="62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  <c r="AZ167" s="95"/>
      <c r="BA167" s="95"/>
      <c r="BB167" s="95"/>
      <c r="BC167" s="95"/>
      <c r="BD167" s="74"/>
      <c r="BE167" s="75"/>
      <c r="BF167" s="75"/>
      <c r="BG167" s="75"/>
      <c r="BH167" s="75"/>
      <c r="BI167" s="75"/>
      <c r="BJ167" s="75"/>
      <c r="BK167" s="75"/>
      <c r="BL167" s="75"/>
      <c r="BM167" s="75"/>
      <c r="BN167" s="75"/>
      <c r="BO167" s="75"/>
      <c r="BP167" s="75"/>
      <c r="BQ167" s="75"/>
      <c r="BR167" s="75"/>
      <c r="BS167" s="76"/>
      <c r="BT167" s="83"/>
      <c r="BU167" s="83"/>
      <c r="BV167" s="83"/>
      <c r="BW167" s="83"/>
      <c r="BX167" s="83"/>
      <c r="BY167" s="83"/>
      <c r="BZ167" s="83"/>
      <c r="CA167" s="83"/>
      <c r="CB167" s="83"/>
      <c r="CC167" s="83"/>
      <c r="CD167" s="83"/>
      <c r="CE167" s="83"/>
      <c r="CF167" s="83"/>
      <c r="CG167" s="83"/>
      <c r="CH167" s="83"/>
      <c r="CI167" s="83"/>
      <c r="CJ167" s="96"/>
      <c r="CK167" s="96"/>
      <c r="CL167" s="96"/>
      <c r="CM167" s="96"/>
      <c r="CN167" s="96"/>
      <c r="CO167" s="96"/>
      <c r="CP167" s="96"/>
      <c r="CQ167" s="96"/>
      <c r="CR167" s="96"/>
      <c r="CS167" s="96"/>
      <c r="CT167" s="96"/>
      <c r="CU167" s="96"/>
      <c r="CV167" s="96"/>
      <c r="CW167" s="96"/>
      <c r="CX167" s="96"/>
      <c r="CY167" s="96"/>
      <c r="CZ167" s="96"/>
      <c r="DA167" s="96"/>
    </row>
    <row r="168" spans="1:105" s="5" customFormat="1" ht="12.75" x14ac:dyDescent="0.2">
      <c r="A168" s="62" t="s">
        <v>97</v>
      </c>
      <c r="B168" s="62"/>
      <c r="C168" s="62"/>
      <c r="D168" s="62"/>
      <c r="E168" s="62"/>
      <c r="F168" s="62"/>
      <c r="G168" s="62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74"/>
      <c r="BE168" s="75"/>
      <c r="BF168" s="75"/>
      <c r="BG168" s="75"/>
      <c r="BH168" s="75"/>
      <c r="BI168" s="75"/>
      <c r="BJ168" s="75"/>
      <c r="BK168" s="75"/>
      <c r="BL168" s="75"/>
      <c r="BM168" s="75"/>
      <c r="BN168" s="75"/>
      <c r="BO168" s="75"/>
      <c r="BP168" s="75"/>
      <c r="BQ168" s="75"/>
      <c r="BR168" s="75"/>
      <c r="BS168" s="76"/>
      <c r="BT168" s="83"/>
      <c r="BU168" s="83"/>
      <c r="BV168" s="83"/>
      <c r="BW168" s="83"/>
      <c r="BX168" s="83"/>
      <c r="BY168" s="83"/>
      <c r="BZ168" s="83"/>
      <c r="CA168" s="83"/>
      <c r="CB168" s="83"/>
      <c r="CC168" s="83"/>
      <c r="CD168" s="83"/>
      <c r="CE168" s="83"/>
      <c r="CF168" s="83"/>
      <c r="CG168" s="83"/>
      <c r="CH168" s="83"/>
      <c r="CI168" s="83"/>
      <c r="CJ168" s="96"/>
      <c r="CK168" s="96"/>
      <c r="CL168" s="96"/>
      <c r="CM168" s="96"/>
      <c r="CN168" s="96"/>
      <c r="CO168" s="96"/>
      <c r="CP168" s="96"/>
      <c r="CQ168" s="96"/>
      <c r="CR168" s="96"/>
      <c r="CS168" s="96"/>
      <c r="CT168" s="96"/>
      <c r="CU168" s="96"/>
      <c r="CV168" s="96"/>
      <c r="CW168" s="96"/>
      <c r="CX168" s="96"/>
      <c r="CY168" s="96"/>
      <c r="CZ168" s="96"/>
      <c r="DA168" s="96"/>
    </row>
    <row r="169" spans="1:105" s="5" customFormat="1" ht="12.75" x14ac:dyDescent="0.2">
      <c r="A169" s="62" t="s">
        <v>98</v>
      </c>
      <c r="B169" s="62"/>
      <c r="C169" s="62"/>
      <c r="D169" s="62"/>
      <c r="E169" s="62"/>
      <c r="F169" s="62"/>
      <c r="G169" s="62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74"/>
      <c r="BE169" s="75"/>
      <c r="BF169" s="75"/>
      <c r="BG169" s="75"/>
      <c r="BH169" s="75"/>
      <c r="BI169" s="75"/>
      <c r="BJ169" s="75"/>
      <c r="BK169" s="75"/>
      <c r="BL169" s="75"/>
      <c r="BM169" s="75"/>
      <c r="BN169" s="75"/>
      <c r="BO169" s="75"/>
      <c r="BP169" s="75"/>
      <c r="BQ169" s="75"/>
      <c r="BR169" s="75"/>
      <c r="BS169" s="76"/>
      <c r="BT169" s="83">
        <v>1</v>
      </c>
      <c r="BU169" s="83"/>
      <c r="BV169" s="83"/>
      <c r="BW169" s="83"/>
      <c r="BX169" s="83"/>
      <c r="BY169" s="83"/>
      <c r="BZ169" s="83"/>
      <c r="CA169" s="83"/>
      <c r="CB169" s="83"/>
      <c r="CC169" s="83"/>
      <c r="CD169" s="83"/>
      <c r="CE169" s="83"/>
      <c r="CF169" s="83"/>
      <c r="CG169" s="83"/>
      <c r="CH169" s="83"/>
      <c r="CI169" s="83"/>
      <c r="CJ169" s="96"/>
      <c r="CK169" s="96"/>
      <c r="CL169" s="96"/>
      <c r="CM169" s="96"/>
      <c r="CN169" s="96"/>
      <c r="CO169" s="96"/>
      <c r="CP169" s="96"/>
      <c r="CQ169" s="96"/>
      <c r="CR169" s="96"/>
      <c r="CS169" s="96"/>
      <c r="CT169" s="96"/>
      <c r="CU169" s="96"/>
      <c r="CV169" s="96"/>
      <c r="CW169" s="96"/>
      <c r="CX169" s="96"/>
      <c r="CY169" s="96"/>
      <c r="CZ169" s="96"/>
      <c r="DA169" s="96"/>
    </row>
    <row r="170" spans="1:105" s="5" customFormat="1" ht="15" customHeight="1" x14ac:dyDescent="0.2">
      <c r="A170" s="62"/>
      <c r="B170" s="62"/>
      <c r="C170" s="62"/>
      <c r="D170" s="62"/>
      <c r="E170" s="62"/>
      <c r="F170" s="62"/>
      <c r="G170" s="62"/>
      <c r="H170" s="87" t="s">
        <v>12</v>
      </c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8"/>
      <c r="BD170" s="83" t="s">
        <v>13</v>
      </c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  <c r="BS170" s="83"/>
      <c r="BT170" s="83" t="s">
        <v>13</v>
      </c>
      <c r="BU170" s="83"/>
      <c r="BV170" s="83"/>
      <c r="BW170" s="83"/>
      <c r="BX170" s="83"/>
      <c r="BY170" s="83"/>
      <c r="BZ170" s="83"/>
      <c r="CA170" s="83"/>
      <c r="CB170" s="83"/>
      <c r="CC170" s="83"/>
      <c r="CD170" s="83"/>
      <c r="CE170" s="83"/>
      <c r="CF170" s="83"/>
      <c r="CG170" s="83"/>
      <c r="CH170" s="83"/>
      <c r="CI170" s="83"/>
      <c r="CJ170" s="161">
        <f>SUM(CJ161:DA169)</f>
        <v>0</v>
      </c>
      <c r="CK170" s="113"/>
      <c r="CL170" s="113"/>
      <c r="CM170" s="113"/>
      <c r="CN170" s="113"/>
      <c r="CO170" s="113"/>
      <c r="CP170" s="113"/>
      <c r="CQ170" s="113"/>
      <c r="CR170" s="113"/>
      <c r="CS170" s="113"/>
      <c r="CT170" s="113"/>
      <c r="CU170" s="113"/>
      <c r="CV170" s="113"/>
      <c r="CW170" s="113"/>
      <c r="CX170" s="113"/>
      <c r="CY170" s="113"/>
      <c r="CZ170" s="113"/>
      <c r="DA170" s="113"/>
    </row>
    <row r="172" spans="1:105" s="26" customFormat="1" ht="20.25" customHeight="1" x14ac:dyDescent="0.2">
      <c r="A172" s="162" t="s">
        <v>81</v>
      </c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  <c r="AG172" s="162"/>
      <c r="AH172" s="162"/>
      <c r="AI172" s="162"/>
      <c r="AJ172" s="162"/>
      <c r="AK172" s="162"/>
      <c r="AL172" s="162"/>
      <c r="AM172" s="162"/>
      <c r="AN172" s="162"/>
      <c r="AO172" s="162"/>
      <c r="AP172" s="162"/>
      <c r="AQ172" s="162"/>
      <c r="AR172" s="162"/>
      <c r="AS172" s="162"/>
      <c r="AT172" s="162"/>
      <c r="AU172" s="162"/>
      <c r="AV172" s="162"/>
      <c r="AW172" s="162"/>
      <c r="AX172" s="162"/>
      <c r="AY172" s="162"/>
      <c r="AZ172" s="162"/>
      <c r="BA172" s="162"/>
      <c r="BB172" s="162"/>
      <c r="BC172" s="162"/>
      <c r="BD172" s="162"/>
      <c r="BE172" s="162"/>
      <c r="BF172" s="162"/>
      <c r="BG172" s="162"/>
      <c r="BH172" s="162"/>
      <c r="BI172" s="162"/>
      <c r="BJ172" s="162"/>
      <c r="BK172" s="162"/>
      <c r="BL172" s="162"/>
      <c r="BM172" s="162"/>
      <c r="BN172" s="162"/>
      <c r="BO172" s="162"/>
      <c r="BP172" s="162"/>
      <c r="BQ172" s="162"/>
      <c r="BR172" s="162"/>
      <c r="BS172" s="162"/>
      <c r="BT172" s="162"/>
      <c r="BU172" s="162"/>
      <c r="BV172" s="162"/>
      <c r="BW172" s="162"/>
      <c r="BX172" s="162"/>
      <c r="BY172" s="162"/>
      <c r="BZ172" s="162"/>
      <c r="CA172" s="162"/>
      <c r="CB172" s="162"/>
      <c r="CC172" s="162"/>
      <c r="CD172" s="162"/>
      <c r="CE172" s="162"/>
      <c r="CF172" s="162"/>
      <c r="CG172" s="162"/>
      <c r="CH172" s="162"/>
      <c r="CI172" s="162"/>
      <c r="CJ172" s="162"/>
      <c r="CK172" s="162"/>
      <c r="CL172" s="162"/>
      <c r="CM172" s="162"/>
      <c r="CN172" s="162"/>
      <c r="CO172" s="162"/>
      <c r="CP172" s="162"/>
      <c r="CQ172" s="162"/>
      <c r="CR172" s="162"/>
      <c r="CS172" s="162"/>
      <c r="CT172" s="162"/>
      <c r="CU172" s="162"/>
      <c r="CV172" s="162"/>
      <c r="CW172" s="162"/>
      <c r="CX172" s="162"/>
      <c r="CY172" s="162"/>
      <c r="CZ172" s="162"/>
      <c r="DA172" s="162"/>
    </row>
    <row r="173" spans="1:105" ht="16.5" customHeight="1" x14ac:dyDescent="0.25"/>
    <row r="174" spans="1:105" ht="30" customHeight="1" x14ac:dyDescent="0.25">
      <c r="A174" s="63" t="s">
        <v>0</v>
      </c>
      <c r="B174" s="64"/>
      <c r="C174" s="64"/>
      <c r="D174" s="64"/>
      <c r="E174" s="64"/>
      <c r="F174" s="64"/>
      <c r="G174" s="65"/>
      <c r="H174" s="63" t="s">
        <v>17</v>
      </c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5"/>
      <c r="BT174" s="63" t="s">
        <v>83</v>
      </c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5"/>
      <c r="CJ174" s="63" t="s">
        <v>84</v>
      </c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5"/>
    </row>
    <row r="175" spans="1:105" s="1" customFormat="1" ht="12.75" x14ac:dyDescent="0.2">
      <c r="A175" s="72">
        <v>1</v>
      </c>
      <c r="B175" s="72"/>
      <c r="C175" s="72"/>
      <c r="D175" s="72"/>
      <c r="E175" s="72"/>
      <c r="F175" s="72"/>
      <c r="G175" s="72"/>
      <c r="H175" s="72">
        <v>2</v>
      </c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  <c r="BD175" s="72"/>
      <c r="BE175" s="72"/>
      <c r="BF175" s="72"/>
      <c r="BG175" s="72"/>
      <c r="BH175" s="72"/>
      <c r="BI175" s="72"/>
      <c r="BJ175" s="72"/>
      <c r="BK175" s="72"/>
      <c r="BL175" s="72"/>
      <c r="BM175" s="72"/>
      <c r="BN175" s="72"/>
      <c r="BO175" s="72"/>
      <c r="BP175" s="72"/>
      <c r="BQ175" s="72"/>
      <c r="BR175" s="72"/>
      <c r="BS175" s="72"/>
      <c r="BT175" s="72">
        <v>3</v>
      </c>
      <c r="BU175" s="72"/>
      <c r="BV175" s="72"/>
      <c r="BW175" s="72"/>
      <c r="BX175" s="72"/>
      <c r="BY175" s="72"/>
      <c r="BZ175" s="72"/>
      <c r="CA175" s="72"/>
      <c r="CB175" s="72"/>
      <c r="CC175" s="72"/>
      <c r="CD175" s="72"/>
      <c r="CE175" s="72"/>
      <c r="CF175" s="72"/>
      <c r="CG175" s="72"/>
      <c r="CH175" s="72"/>
      <c r="CI175" s="72"/>
      <c r="CJ175" s="72">
        <v>4</v>
      </c>
      <c r="CK175" s="72"/>
      <c r="CL175" s="72"/>
      <c r="CM175" s="72"/>
      <c r="CN175" s="72"/>
      <c r="CO175" s="72"/>
      <c r="CP175" s="72"/>
      <c r="CQ175" s="72"/>
      <c r="CR175" s="72"/>
      <c r="CS175" s="72"/>
      <c r="CT175" s="72"/>
      <c r="CU175" s="72"/>
      <c r="CV175" s="72"/>
      <c r="CW175" s="72"/>
      <c r="CX175" s="72"/>
      <c r="CY175" s="72"/>
      <c r="CZ175" s="72"/>
      <c r="DA175" s="72"/>
    </row>
    <row r="176" spans="1:105" s="1" customFormat="1" ht="12.75" x14ac:dyDescent="0.2">
      <c r="A176" s="62" t="s">
        <v>29</v>
      </c>
      <c r="B176" s="62"/>
      <c r="C176" s="62"/>
      <c r="D176" s="62"/>
      <c r="E176" s="62"/>
      <c r="F176" s="62"/>
      <c r="G176" s="62"/>
      <c r="H176" s="55" t="s">
        <v>182</v>
      </c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7"/>
      <c r="BT176" s="83">
        <v>1</v>
      </c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H176" s="83"/>
      <c r="CI176" s="83"/>
      <c r="CJ176" s="61">
        <v>340956</v>
      </c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61"/>
      <c r="CZ176" s="61"/>
      <c r="DA176" s="61"/>
    </row>
    <row r="177" spans="1:105" ht="15" x14ac:dyDescent="0.25">
      <c r="A177" s="62" t="s">
        <v>33</v>
      </c>
      <c r="B177" s="62"/>
      <c r="C177" s="62"/>
      <c r="D177" s="62"/>
      <c r="E177" s="62"/>
      <c r="F177" s="62"/>
      <c r="G177" s="62"/>
      <c r="H177" s="55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  <c r="BR177" s="56"/>
      <c r="BS177" s="57"/>
      <c r="BT177" s="83"/>
      <c r="BU177" s="83"/>
      <c r="BV177" s="83"/>
      <c r="BW177" s="83"/>
      <c r="BX177" s="83"/>
      <c r="BY177" s="83"/>
      <c r="BZ177" s="83"/>
      <c r="CA177" s="83"/>
      <c r="CB177" s="83"/>
      <c r="CC177" s="83"/>
      <c r="CD177" s="83"/>
      <c r="CE177" s="83"/>
      <c r="CF177" s="83"/>
      <c r="CG177" s="83"/>
      <c r="CH177" s="83"/>
      <c r="CI177" s="83"/>
      <c r="CJ177" s="61"/>
      <c r="CK177" s="61"/>
      <c r="CL177" s="61"/>
      <c r="CM177" s="61"/>
      <c r="CN177" s="61"/>
      <c r="CO177" s="61"/>
      <c r="CP177" s="61"/>
      <c r="CQ177" s="61"/>
      <c r="CR177" s="61"/>
      <c r="CS177" s="61"/>
      <c r="CT177" s="61"/>
      <c r="CU177" s="61"/>
      <c r="CV177" s="61"/>
      <c r="CW177" s="61"/>
      <c r="CX177" s="61"/>
      <c r="CY177" s="61"/>
      <c r="CZ177" s="61"/>
      <c r="DA177" s="61"/>
    </row>
    <row r="178" spans="1:105" ht="15" x14ac:dyDescent="0.25">
      <c r="A178" s="62" t="s">
        <v>39</v>
      </c>
      <c r="B178" s="62"/>
      <c r="C178" s="62"/>
      <c r="D178" s="62"/>
      <c r="E178" s="62"/>
      <c r="F178" s="62"/>
      <c r="G178" s="62"/>
      <c r="H178" s="55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7"/>
      <c r="BT178" s="83"/>
      <c r="BU178" s="83"/>
      <c r="BV178" s="83"/>
      <c r="BW178" s="83"/>
      <c r="BX178" s="83"/>
      <c r="BY178" s="83"/>
      <c r="BZ178" s="83"/>
      <c r="CA178" s="83"/>
      <c r="CB178" s="83"/>
      <c r="CC178" s="83"/>
      <c r="CD178" s="83"/>
      <c r="CE178" s="83"/>
      <c r="CF178" s="83"/>
      <c r="CG178" s="83"/>
      <c r="CH178" s="83"/>
      <c r="CI178" s="83"/>
      <c r="CJ178" s="61"/>
      <c r="CK178" s="61"/>
      <c r="CL178" s="61"/>
      <c r="CM178" s="61"/>
      <c r="CN178" s="61"/>
      <c r="CO178" s="61"/>
      <c r="CP178" s="61"/>
      <c r="CQ178" s="61"/>
      <c r="CR178" s="61"/>
      <c r="CS178" s="61"/>
      <c r="CT178" s="61"/>
      <c r="CU178" s="61"/>
      <c r="CV178" s="61"/>
      <c r="CW178" s="61"/>
      <c r="CX178" s="61"/>
      <c r="CY178" s="61"/>
      <c r="CZ178" s="61"/>
      <c r="DA178" s="61"/>
    </row>
    <row r="179" spans="1:105" ht="15" x14ac:dyDescent="0.25">
      <c r="A179" s="62" t="s">
        <v>93</v>
      </c>
      <c r="B179" s="62"/>
      <c r="C179" s="62"/>
      <c r="D179" s="62"/>
      <c r="E179" s="62"/>
      <c r="F179" s="62"/>
      <c r="G179" s="62"/>
      <c r="H179" s="55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7"/>
      <c r="BT179" s="83"/>
      <c r="BU179" s="83"/>
      <c r="BV179" s="83"/>
      <c r="BW179" s="83"/>
      <c r="BX179" s="83"/>
      <c r="BY179" s="83"/>
      <c r="BZ179" s="83"/>
      <c r="CA179" s="83"/>
      <c r="CB179" s="83"/>
      <c r="CC179" s="83"/>
      <c r="CD179" s="83"/>
      <c r="CE179" s="83"/>
      <c r="CF179" s="83"/>
      <c r="CG179" s="83"/>
      <c r="CH179" s="83"/>
      <c r="CI179" s="83"/>
      <c r="CJ179" s="61"/>
      <c r="CK179" s="61"/>
      <c r="CL179" s="61"/>
      <c r="CM179" s="61"/>
      <c r="CN179" s="61"/>
      <c r="CO179" s="61"/>
      <c r="CP179" s="61"/>
      <c r="CQ179" s="61"/>
      <c r="CR179" s="61"/>
      <c r="CS179" s="61"/>
      <c r="CT179" s="61"/>
      <c r="CU179" s="61"/>
      <c r="CV179" s="61"/>
      <c r="CW179" s="61"/>
      <c r="CX179" s="61"/>
      <c r="CY179" s="61"/>
      <c r="CZ179" s="61"/>
      <c r="DA179" s="61"/>
    </row>
    <row r="180" spans="1:105" ht="28.5" customHeight="1" x14ac:dyDescent="0.25">
      <c r="A180" s="62" t="s">
        <v>94</v>
      </c>
      <c r="B180" s="62"/>
      <c r="C180" s="62"/>
      <c r="D180" s="62"/>
      <c r="E180" s="62"/>
      <c r="F180" s="62"/>
      <c r="G180" s="62"/>
      <c r="H180" s="55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7"/>
      <c r="BT180" s="83"/>
      <c r="BU180" s="83"/>
      <c r="BV180" s="83"/>
      <c r="BW180" s="83"/>
      <c r="BX180" s="83"/>
      <c r="BY180" s="83"/>
      <c r="BZ180" s="83"/>
      <c r="CA180" s="83"/>
      <c r="CB180" s="83"/>
      <c r="CC180" s="83"/>
      <c r="CD180" s="83"/>
      <c r="CE180" s="83"/>
      <c r="CF180" s="83"/>
      <c r="CG180" s="83"/>
      <c r="CH180" s="83"/>
      <c r="CI180" s="83"/>
      <c r="CJ180" s="61"/>
      <c r="CK180" s="61"/>
      <c r="CL180" s="61"/>
      <c r="CM180" s="61"/>
      <c r="CN180" s="61"/>
      <c r="CO180" s="61"/>
      <c r="CP180" s="61"/>
      <c r="CQ180" s="61"/>
      <c r="CR180" s="61"/>
      <c r="CS180" s="61"/>
      <c r="CT180" s="61"/>
      <c r="CU180" s="61"/>
      <c r="CV180" s="61"/>
      <c r="CW180" s="61"/>
      <c r="CX180" s="61"/>
      <c r="CY180" s="61"/>
      <c r="CZ180" s="61"/>
      <c r="DA180" s="61"/>
    </row>
    <row r="181" spans="1:105" ht="15" x14ac:dyDescent="0.25">
      <c r="A181" s="62" t="s">
        <v>95</v>
      </c>
      <c r="B181" s="62"/>
      <c r="C181" s="62"/>
      <c r="D181" s="62"/>
      <c r="E181" s="62"/>
      <c r="F181" s="62"/>
      <c r="G181" s="62"/>
      <c r="H181" s="55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7"/>
      <c r="BT181" s="83"/>
      <c r="BU181" s="83"/>
      <c r="BV181" s="83"/>
      <c r="BW181" s="83"/>
      <c r="BX181" s="83"/>
      <c r="BY181" s="83"/>
      <c r="BZ181" s="83"/>
      <c r="CA181" s="83"/>
      <c r="CB181" s="83"/>
      <c r="CC181" s="83"/>
      <c r="CD181" s="83"/>
      <c r="CE181" s="83"/>
      <c r="CF181" s="83"/>
      <c r="CG181" s="83"/>
      <c r="CH181" s="83"/>
      <c r="CI181" s="83"/>
      <c r="CJ181" s="61"/>
      <c r="CK181" s="61"/>
      <c r="CL181" s="61"/>
      <c r="CM181" s="61"/>
      <c r="CN181" s="61"/>
      <c r="CO181" s="61"/>
      <c r="CP181" s="61"/>
      <c r="CQ181" s="61"/>
      <c r="CR181" s="61"/>
      <c r="CS181" s="61"/>
      <c r="CT181" s="61"/>
      <c r="CU181" s="61"/>
      <c r="CV181" s="61"/>
      <c r="CW181" s="61"/>
      <c r="CX181" s="61"/>
      <c r="CY181" s="61"/>
      <c r="CZ181" s="61"/>
      <c r="DA181" s="61"/>
    </row>
    <row r="182" spans="1:105" ht="15" x14ac:dyDescent="0.25">
      <c r="A182" s="62" t="s">
        <v>96</v>
      </c>
      <c r="B182" s="62"/>
      <c r="C182" s="62"/>
      <c r="D182" s="62"/>
      <c r="E182" s="62"/>
      <c r="F182" s="62"/>
      <c r="G182" s="62"/>
      <c r="H182" s="55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7"/>
      <c r="BT182" s="83"/>
      <c r="BU182" s="83"/>
      <c r="BV182" s="83"/>
      <c r="BW182" s="83"/>
      <c r="BX182" s="83"/>
      <c r="BY182" s="83"/>
      <c r="BZ182" s="83"/>
      <c r="CA182" s="83"/>
      <c r="CB182" s="83"/>
      <c r="CC182" s="83"/>
      <c r="CD182" s="83"/>
      <c r="CE182" s="83"/>
      <c r="CF182" s="83"/>
      <c r="CG182" s="83"/>
      <c r="CH182" s="83"/>
      <c r="CI182" s="83"/>
      <c r="CJ182" s="61"/>
      <c r="CK182" s="61"/>
      <c r="CL182" s="61"/>
      <c r="CM182" s="61"/>
      <c r="CN182" s="61"/>
      <c r="CO182" s="61"/>
      <c r="CP182" s="61"/>
      <c r="CQ182" s="61"/>
      <c r="CR182" s="61"/>
      <c r="CS182" s="61"/>
      <c r="CT182" s="61"/>
      <c r="CU182" s="61"/>
      <c r="CV182" s="61"/>
      <c r="CW182" s="61"/>
      <c r="CX182" s="61"/>
      <c r="CY182" s="61"/>
      <c r="CZ182" s="61"/>
      <c r="DA182" s="61"/>
    </row>
    <row r="183" spans="1:105" ht="15" customHeight="1" x14ac:dyDescent="0.25">
      <c r="A183" s="62"/>
      <c r="B183" s="62"/>
      <c r="C183" s="62"/>
      <c r="D183" s="62"/>
      <c r="E183" s="62"/>
      <c r="F183" s="62"/>
      <c r="G183" s="62"/>
      <c r="H183" s="164" t="s">
        <v>12</v>
      </c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65"/>
      <c r="Y183" s="165"/>
      <c r="Z183" s="165"/>
      <c r="AA183" s="165"/>
      <c r="AB183" s="165"/>
      <c r="AC183" s="165"/>
      <c r="AD183" s="165"/>
      <c r="AE183" s="165"/>
      <c r="AF183" s="165"/>
      <c r="AG183" s="165"/>
      <c r="AH183" s="165"/>
      <c r="AI183" s="165"/>
      <c r="AJ183" s="165"/>
      <c r="AK183" s="165"/>
      <c r="AL183" s="165"/>
      <c r="AM183" s="165"/>
      <c r="AN183" s="165"/>
      <c r="AO183" s="165"/>
      <c r="AP183" s="165"/>
      <c r="AQ183" s="165"/>
      <c r="AR183" s="165"/>
      <c r="AS183" s="165"/>
      <c r="AT183" s="165"/>
      <c r="AU183" s="165"/>
      <c r="AV183" s="165"/>
      <c r="AW183" s="165"/>
      <c r="AX183" s="165"/>
      <c r="AY183" s="165"/>
      <c r="AZ183" s="165"/>
      <c r="BA183" s="165"/>
      <c r="BB183" s="165"/>
      <c r="BC183" s="165"/>
      <c r="BD183" s="165"/>
      <c r="BE183" s="165"/>
      <c r="BF183" s="165"/>
      <c r="BG183" s="165"/>
      <c r="BH183" s="165"/>
      <c r="BI183" s="165"/>
      <c r="BJ183" s="165"/>
      <c r="BK183" s="165"/>
      <c r="BL183" s="165"/>
      <c r="BM183" s="165"/>
      <c r="BN183" s="165"/>
      <c r="BO183" s="165"/>
      <c r="BP183" s="165"/>
      <c r="BQ183" s="165"/>
      <c r="BR183" s="165"/>
      <c r="BS183" s="166"/>
      <c r="BT183" s="83" t="s">
        <v>13</v>
      </c>
      <c r="BU183" s="83"/>
      <c r="BV183" s="83"/>
      <c r="BW183" s="83"/>
      <c r="BX183" s="83"/>
      <c r="BY183" s="83"/>
      <c r="BZ183" s="83"/>
      <c r="CA183" s="83"/>
      <c r="CB183" s="83"/>
      <c r="CC183" s="83"/>
      <c r="CD183" s="83"/>
      <c r="CE183" s="83"/>
      <c r="CF183" s="83"/>
      <c r="CG183" s="83"/>
      <c r="CH183" s="83"/>
      <c r="CI183" s="83"/>
      <c r="CJ183" s="96">
        <f>SUM(CJ176:DA182)</f>
        <v>340956</v>
      </c>
      <c r="CK183" s="96"/>
      <c r="CL183" s="96"/>
      <c r="CM183" s="96"/>
      <c r="CN183" s="96"/>
      <c r="CO183" s="96"/>
      <c r="CP183" s="96"/>
      <c r="CQ183" s="96"/>
      <c r="CR183" s="96"/>
      <c r="CS183" s="96"/>
      <c r="CT183" s="96"/>
      <c r="CU183" s="96"/>
      <c r="CV183" s="96"/>
      <c r="CW183" s="96"/>
      <c r="CX183" s="96"/>
      <c r="CY183" s="96"/>
      <c r="CZ183" s="96"/>
      <c r="DA183" s="96"/>
    </row>
    <row r="184" spans="1:105" ht="15" customHeight="1" x14ac:dyDescent="0.25">
      <c r="A184" s="14"/>
      <c r="B184" s="14"/>
      <c r="C184" s="14"/>
      <c r="D184" s="14"/>
      <c r="E184" s="14"/>
      <c r="F184" s="14"/>
      <c r="G184" s="14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</row>
    <row r="185" spans="1:105" s="26" customFormat="1" ht="28.5" customHeight="1" x14ac:dyDescent="0.2">
      <c r="A185" s="167" t="s">
        <v>85</v>
      </c>
      <c r="B185" s="167"/>
      <c r="C185" s="167"/>
      <c r="D185" s="167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7"/>
      <c r="BQ185" s="167"/>
      <c r="BR185" s="167"/>
      <c r="BS185" s="167"/>
      <c r="BT185" s="167"/>
      <c r="BU185" s="167"/>
      <c r="BV185" s="167"/>
      <c r="BW185" s="167"/>
      <c r="BX185" s="167"/>
      <c r="BY185" s="167"/>
      <c r="BZ185" s="167"/>
      <c r="CA185" s="167"/>
      <c r="CB185" s="167"/>
      <c r="CC185" s="167"/>
      <c r="CD185" s="167"/>
      <c r="CE185" s="167"/>
      <c r="CF185" s="167"/>
      <c r="CG185" s="167"/>
      <c r="CH185" s="167"/>
      <c r="CI185" s="167"/>
      <c r="CJ185" s="167"/>
      <c r="CK185" s="167"/>
      <c r="CL185" s="167"/>
      <c r="CM185" s="167"/>
      <c r="CN185" s="167"/>
      <c r="CO185" s="167"/>
      <c r="CP185" s="167"/>
      <c r="CQ185" s="167"/>
      <c r="CR185" s="167"/>
      <c r="CS185" s="167"/>
      <c r="CT185" s="167"/>
      <c r="CU185" s="167"/>
      <c r="CV185" s="167"/>
      <c r="CW185" s="167"/>
      <c r="CX185" s="167"/>
      <c r="CY185" s="167"/>
      <c r="CZ185" s="167"/>
      <c r="DA185" s="167"/>
    </row>
    <row r="186" spans="1:105" s="27" customFormat="1" ht="30" customHeight="1" x14ac:dyDescent="0.2">
      <c r="A186" s="63" t="s">
        <v>0</v>
      </c>
      <c r="B186" s="64"/>
      <c r="C186" s="64"/>
      <c r="D186" s="64"/>
      <c r="E186" s="64"/>
      <c r="F186" s="64"/>
      <c r="G186" s="65"/>
      <c r="H186" s="63" t="s">
        <v>17</v>
      </c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5"/>
      <c r="BD186" s="63" t="s">
        <v>74</v>
      </c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5"/>
      <c r="BT186" s="63" t="s">
        <v>86</v>
      </c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5"/>
      <c r="CJ186" s="63" t="s">
        <v>87</v>
      </c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  <c r="CZ186" s="64"/>
      <c r="DA186" s="65"/>
    </row>
    <row r="187" spans="1:105" s="4" customFormat="1" ht="12.75" x14ac:dyDescent="0.2">
      <c r="A187" s="72"/>
      <c r="B187" s="72"/>
      <c r="C187" s="72"/>
      <c r="D187" s="72"/>
      <c r="E187" s="72"/>
      <c r="F187" s="72"/>
      <c r="G187" s="72"/>
      <c r="H187" s="72">
        <v>1</v>
      </c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  <c r="AR187" s="72"/>
      <c r="AS187" s="72"/>
      <c r="AT187" s="72"/>
      <c r="AU187" s="72"/>
      <c r="AV187" s="72"/>
      <c r="AW187" s="72"/>
      <c r="AX187" s="72"/>
      <c r="AY187" s="72"/>
      <c r="AZ187" s="72"/>
      <c r="BA187" s="72"/>
      <c r="BB187" s="72"/>
      <c r="BC187" s="72"/>
      <c r="BD187" s="72">
        <v>2</v>
      </c>
      <c r="BE187" s="72"/>
      <c r="BF187" s="72"/>
      <c r="BG187" s="72"/>
      <c r="BH187" s="72"/>
      <c r="BI187" s="72"/>
      <c r="BJ187" s="72"/>
      <c r="BK187" s="72"/>
      <c r="BL187" s="72"/>
      <c r="BM187" s="72"/>
      <c r="BN187" s="72"/>
      <c r="BO187" s="72"/>
      <c r="BP187" s="72"/>
      <c r="BQ187" s="72"/>
      <c r="BR187" s="72"/>
      <c r="BS187" s="72"/>
      <c r="BT187" s="72">
        <v>3</v>
      </c>
      <c r="BU187" s="72"/>
      <c r="BV187" s="72"/>
      <c r="BW187" s="72"/>
      <c r="BX187" s="72"/>
      <c r="BY187" s="72"/>
      <c r="BZ187" s="72"/>
      <c r="CA187" s="72"/>
      <c r="CB187" s="72"/>
      <c r="CC187" s="72"/>
      <c r="CD187" s="72"/>
      <c r="CE187" s="72"/>
      <c r="CF187" s="72"/>
      <c r="CG187" s="72"/>
      <c r="CH187" s="72"/>
      <c r="CI187" s="72"/>
      <c r="CJ187" s="72">
        <v>4</v>
      </c>
      <c r="CK187" s="72"/>
      <c r="CL187" s="72"/>
      <c r="CM187" s="72"/>
      <c r="CN187" s="72"/>
      <c r="CO187" s="72"/>
      <c r="CP187" s="72"/>
      <c r="CQ187" s="72"/>
      <c r="CR187" s="72"/>
      <c r="CS187" s="72"/>
      <c r="CT187" s="72"/>
      <c r="CU187" s="72"/>
      <c r="CV187" s="72"/>
      <c r="CW187" s="72"/>
      <c r="CX187" s="72"/>
      <c r="CY187" s="72"/>
      <c r="CZ187" s="72"/>
      <c r="DA187" s="72"/>
    </row>
    <row r="188" spans="1:105" s="5" customFormat="1" ht="18.75" customHeight="1" x14ac:dyDescent="0.2">
      <c r="A188" s="62" t="s">
        <v>29</v>
      </c>
      <c r="B188" s="62"/>
      <c r="C188" s="62"/>
      <c r="D188" s="62"/>
      <c r="E188" s="62"/>
      <c r="F188" s="62"/>
      <c r="G188" s="62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  <c r="AW188" s="95"/>
      <c r="AX188" s="95"/>
      <c r="AY188" s="95"/>
      <c r="AZ188" s="95"/>
      <c r="BA188" s="95"/>
      <c r="BB188" s="95"/>
      <c r="BC188" s="95"/>
      <c r="BD188" s="83"/>
      <c r="BE188" s="83"/>
      <c r="BF188" s="83"/>
      <c r="BG188" s="83"/>
      <c r="BH188" s="83"/>
      <c r="BI188" s="83"/>
      <c r="BJ188" s="83"/>
      <c r="BK188" s="83"/>
      <c r="BL188" s="83"/>
      <c r="BM188" s="83"/>
      <c r="BN188" s="83"/>
      <c r="BO188" s="83"/>
      <c r="BP188" s="83"/>
      <c r="BQ188" s="83"/>
      <c r="BR188" s="83"/>
      <c r="BS188" s="83"/>
      <c r="BT188" s="83"/>
      <c r="BU188" s="83"/>
      <c r="BV188" s="83"/>
      <c r="BW188" s="83"/>
      <c r="BX188" s="83"/>
      <c r="BY188" s="83"/>
      <c r="BZ188" s="83"/>
      <c r="CA188" s="83"/>
      <c r="CB188" s="83"/>
      <c r="CC188" s="83"/>
      <c r="CD188" s="83"/>
      <c r="CE188" s="83"/>
      <c r="CF188" s="83"/>
      <c r="CG188" s="83"/>
      <c r="CH188" s="83"/>
      <c r="CI188" s="83"/>
      <c r="CJ188" s="61"/>
      <c r="CK188" s="61"/>
      <c r="CL188" s="61"/>
      <c r="CM188" s="61"/>
      <c r="CN188" s="61"/>
      <c r="CO188" s="61"/>
      <c r="CP188" s="61"/>
      <c r="CQ188" s="61"/>
      <c r="CR188" s="61"/>
      <c r="CS188" s="61"/>
      <c r="CT188" s="61"/>
      <c r="CU188" s="61"/>
      <c r="CV188" s="61"/>
      <c r="CW188" s="61"/>
      <c r="CX188" s="61"/>
      <c r="CY188" s="61"/>
      <c r="CZ188" s="61"/>
      <c r="DA188" s="61"/>
    </row>
    <row r="189" spans="1:105" s="5" customFormat="1" ht="15" customHeight="1" x14ac:dyDescent="0.2">
      <c r="A189" s="62"/>
      <c r="B189" s="62"/>
      <c r="C189" s="62"/>
      <c r="D189" s="62"/>
      <c r="E189" s="62"/>
      <c r="F189" s="62"/>
      <c r="G189" s="62"/>
      <c r="H189" s="87" t="s">
        <v>12</v>
      </c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8"/>
      <c r="BD189" s="83"/>
      <c r="BE189" s="83"/>
      <c r="BF189" s="83"/>
      <c r="BG189" s="83"/>
      <c r="BH189" s="83"/>
      <c r="BI189" s="83"/>
      <c r="BJ189" s="83"/>
      <c r="BK189" s="83"/>
      <c r="BL189" s="83"/>
      <c r="BM189" s="83"/>
      <c r="BN189" s="83"/>
      <c r="BO189" s="83"/>
      <c r="BP189" s="83"/>
      <c r="BQ189" s="83"/>
      <c r="BR189" s="83"/>
      <c r="BS189" s="83"/>
      <c r="BT189" s="83" t="s">
        <v>13</v>
      </c>
      <c r="BU189" s="83"/>
      <c r="BV189" s="83"/>
      <c r="BW189" s="83"/>
      <c r="BX189" s="83"/>
      <c r="BY189" s="83"/>
      <c r="BZ189" s="83"/>
      <c r="CA189" s="83"/>
      <c r="CB189" s="83"/>
      <c r="CC189" s="83"/>
      <c r="CD189" s="83"/>
      <c r="CE189" s="83"/>
      <c r="CF189" s="83"/>
      <c r="CG189" s="83"/>
      <c r="CH189" s="83"/>
      <c r="CI189" s="83"/>
      <c r="CJ189" s="161">
        <f>SUM(CJ188:DA188)</f>
        <v>0</v>
      </c>
      <c r="CK189" s="113"/>
      <c r="CL189" s="113"/>
      <c r="CM189" s="113"/>
      <c r="CN189" s="113"/>
      <c r="CO189" s="113"/>
      <c r="CP189" s="113"/>
      <c r="CQ189" s="113"/>
      <c r="CR189" s="113"/>
      <c r="CS189" s="113"/>
      <c r="CT189" s="113"/>
      <c r="CU189" s="113"/>
      <c r="CV189" s="113"/>
      <c r="CW189" s="113"/>
      <c r="CX189" s="113"/>
      <c r="CY189" s="113"/>
      <c r="CZ189" s="113"/>
      <c r="DA189" s="113"/>
    </row>
    <row r="190" spans="1:105" ht="15" customHeight="1" x14ac:dyDescent="0.25">
      <c r="A190" s="14"/>
      <c r="B190" s="14"/>
      <c r="C190" s="14"/>
      <c r="D190" s="14"/>
      <c r="E190" s="14"/>
      <c r="F190" s="14"/>
      <c r="G190" s="14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</row>
    <row r="191" spans="1:105" ht="12" customHeight="1" x14ac:dyDescent="0.25">
      <c r="CW191" s="22"/>
    </row>
    <row r="193" spans="1:105" ht="15.75" customHeight="1" x14ac:dyDescent="0.25">
      <c r="A193" s="169" t="s">
        <v>129</v>
      </c>
      <c r="B193" s="169"/>
      <c r="C193" s="169"/>
      <c r="D193" s="169"/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  <c r="Y193" s="169"/>
      <c r="Z193" s="169"/>
      <c r="AA193" s="169"/>
      <c r="AB193" s="169"/>
      <c r="AC193" s="169"/>
      <c r="AD193" s="169"/>
      <c r="AE193" s="169"/>
      <c r="AF193" s="169"/>
      <c r="AG193" s="169"/>
      <c r="AH193" s="169"/>
      <c r="AI193" s="169"/>
      <c r="AJ193" s="169"/>
      <c r="AK193" s="169"/>
      <c r="AL193" s="169"/>
      <c r="AM193" s="169"/>
      <c r="AN193" s="169"/>
      <c r="AO193" s="169"/>
      <c r="AP193" s="169"/>
      <c r="AQ193" s="169"/>
      <c r="AR193" s="169"/>
      <c r="AS193" s="169"/>
      <c r="AT193" s="169"/>
      <c r="AU193" s="169"/>
      <c r="AV193" s="169"/>
      <c r="AW193" s="169"/>
      <c r="AX193" s="169"/>
      <c r="AY193" s="169"/>
      <c r="AZ193" s="169"/>
      <c r="BA193" s="169"/>
      <c r="BB193" s="169"/>
      <c r="BC193" s="169"/>
      <c r="BD193" s="169"/>
      <c r="BE193" s="169"/>
      <c r="BF193" s="169"/>
      <c r="BG193" s="169"/>
      <c r="BH193" s="169"/>
      <c r="BI193" s="169"/>
      <c r="BJ193" s="169"/>
      <c r="BK193" s="169"/>
      <c r="BL193" s="169"/>
      <c r="BM193" s="169"/>
      <c r="BN193" s="169"/>
      <c r="BO193" s="169"/>
      <c r="BP193" s="169"/>
      <c r="BQ193" s="169"/>
      <c r="BR193" s="169"/>
      <c r="BS193" s="169"/>
      <c r="BT193" s="169"/>
      <c r="BU193" s="169"/>
      <c r="BV193" s="169"/>
      <c r="BW193" s="169"/>
      <c r="BX193" s="169"/>
      <c r="BY193" s="169"/>
      <c r="BZ193" s="169"/>
      <c r="CA193" s="169"/>
      <c r="CB193" s="169"/>
      <c r="CC193" s="169"/>
      <c r="CD193" s="169"/>
      <c r="CE193" s="169"/>
      <c r="CF193" s="169"/>
      <c r="CG193" s="169"/>
      <c r="CH193" s="169"/>
      <c r="CI193" s="169"/>
      <c r="CJ193" s="169"/>
      <c r="CK193" s="169"/>
      <c r="CL193" s="169"/>
      <c r="CM193" s="169"/>
      <c r="CN193" s="169"/>
      <c r="CO193" s="169"/>
      <c r="CP193" s="169"/>
      <c r="CQ193" s="169"/>
      <c r="CR193" s="169"/>
      <c r="CS193" s="169"/>
      <c r="CT193" s="169"/>
      <c r="CU193" s="169"/>
      <c r="CV193" s="169"/>
      <c r="CW193" s="169"/>
      <c r="CX193" s="169"/>
      <c r="CY193" s="169"/>
      <c r="CZ193" s="169"/>
      <c r="DA193" s="169"/>
    </row>
    <row r="195" spans="1:105" ht="21" customHeight="1" x14ac:dyDescent="0.25">
      <c r="A195" s="169" t="s">
        <v>128</v>
      </c>
      <c r="B195" s="169"/>
      <c r="C195" s="169"/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  <c r="Y195" s="169"/>
      <c r="Z195" s="169"/>
      <c r="AA195" s="169"/>
      <c r="AB195" s="169"/>
      <c r="AC195" s="169"/>
      <c r="AD195" s="169"/>
      <c r="AE195" s="169"/>
      <c r="AF195" s="169"/>
      <c r="AG195" s="169"/>
      <c r="AH195" s="169"/>
      <c r="AI195" s="169"/>
      <c r="AJ195" s="169"/>
      <c r="AK195" s="169"/>
      <c r="AL195" s="169"/>
      <c r="AM195" s="169"/>
      <c r="AN195" s="169"/>
      <c r="AO195" s="169"/>
      <c r="AP195" s="169"/>
      <c r="AQ195" s="169"/>
      <c r="AR195" s="169"/>
      <c r="AS195" s="169"/>
      <c r="AT195" s="169"/>
      <c r="AU195" s="169"/>
      <c r="AV195" s="169"/>
      <c r="AW195" s="169"/>
      <c r="AX195" s="169"/>
      <c r="AY195" s="169"/>
      <c r="AZ195" s="169"/>
      <c r="BA195" s="169"/>
      <c r="BB195" s="169"/>
      <c r="BC195" s="169"/>
      <c r="BD195" s="169"/>
      <c r="BE195" s="169"/>
      <c r="BF195" s="169"/>
      <c r="BG195" s="169"/>
      <c r="BH195" s="169"/>
      <c r="BI195" s="169"/>
      <c r="BJ195" s="169"/>
      <c r="BK195" s="169"/>
      <c r="BL195" s="169"/>
      <c r="BM195" s="169"/>
      <c r="BN195" s="169"/>
      <c r="BO195" s="169"/>
      <c r="BP195" s="169"/>
      <c r="BQ195" s="169"/>
      <c r="BR195" s="169"/>
      <c r="BS195" s="169"/>
      <c r="BT195" s="169"/>
      <c r="BU195" s="169"/>
      <c r="BV195" s="169"/>
      <c r="BW195" s="169"/>
      <c r="BX195" s="169"/>
      <c r="BY195" s="169"/>
      <c r="BZ195" s="169"/>
      <c r="CA195" s="169"/>
      <c r="CB195" s="169"/>
      <c r="CC195" s="169"/>
      <c r="CD195" s="169"/>
      <c r="CE195" s="169"/>
      <c r="CF195" s="169"/>
      <c r="CG195" s="169"/>
      <c r="CH195" s="169"/>
      <c r="CI195" s="169"/>
      <c r="CJ195" s="169"/>
      <c r="CK195" s="169"/>
      <c r="CL195" s="169"/>
      <c r="CM195" s="169"/>
      <c r="CN195" s="169"/>
      <c r="CO195" s="169"/>
      <c r="CP195" s="169"/>
      <c r="CQ195" s="169"/>
      <c r="CR195" s="169"/>
      <c r="CS195" s="169"/>
      <c r="CT195" s="169"/>
      <c r="CU195" s="169"/>
      <c r="CV195" s="169"/>
      <c r="CW195" s="169"/>
      <c r="CX195" s="169"/>
      <c r="CY195" s="169"/>
      <c r="CZ195" s="169"/>
      <c r="DA195" s="169"/>
    </row>
    <row r="196" spans="1:105" ht="16.5" customHeight="1" x14ac:dyDescent="0.25">
      <c r="A196" s="169"/>
      <c r="B196" s="169"/>
      <c r="C196" s="169"/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  <c r="Y196" s="169"/>
      <c r="Z196" s="169"/>
      <c r="AA196" s="169"/>
      <c r="AB196" s="169"/>
      <c r="AC196" s="169"/>
      <c r="AD196" s="169"/>
      <c r="AE196" s="169"/>
      <c r="AF196" s="169"/>
      <c r="AG196" s="169"/>
      <c r="AH196" s="169"/>
      <c r="AI196" s="169"/>
      <c r="AJ196" s="169"/>
      <c r="AK196" s="169"/>
      <c r="AL196" s="169"/>
      <c r="AM196" s="169"/>
      <c r="AN196" s="169"/>
      <c r="AO196" s="169"/>
      <c r="AP196" s="169"/>
      <c r="AQ196" s="169"/>
      <c r="AR196" s="169"/>
      <c r="AS196" s="169"/>
      <c r="AT196" s="169"/>
      <c r="AU196" s="169"/>
      <c r="AV196" s="169"/>
      <c r="AW196" s="169"/>
      <c r="AX196" s="169"/>
      <c r="AY196" s="169"/>
      <c r="AZ196" s="169"/>
      <c r="BA196" s="169"/>
      <c r="BB196" s="169"/>
      <c r="BC196" s="169"/>
      <c r="BD196" s="169"/>
      <c r="BE196" s="169"/>
      <c r="BF196" s="169"/>
      <c r="BG196" s="169"/>
      <c r="BH196" s="169"/>
      <c r="BI196" s="169"/>
      <c r="BJ196" s="169"/>
      <c r="BK196" s="169"/>
      <c r="BL196" s="169"/>
      <c r="BM196" s="169"/>
      <c r="BN196" s="169"/>
      <c r="BO196" s="169"/>
      <c r="BP196" s="169"/>
      <c r="BQ196" s="169"/>
      <c r="BR196" s="169"/>
      <c r="BS196" s="169"/>
      <c r="BT196" s="169"/>
      <c r="BU196" s="169"/>
      <c r="BV196" s="169"/>
      <c r="BW196" s="169"/>
      <c r="BX196" s="169"/>
      <c r="BY196" s="169"/>
      <c r="BZ196" s="169"/>
      <c r="CA196" s="169"/>
      <c r="CB196" s="169"/>
      <c r="CC196" s="169"/>
      <c r="CD196" s="169"/>
      <c r="CE196" s="169"/>
      <c r="CF196" s="169"/>
      <c r="CG196" s="169"/>
      <c r="CH196" s="169"/>
      <c r="CI196" s="169"/>
      <c r="CJ196" s="169"/>
      <c r="CK196" s="169"/>
      <c r="CL196" s="169"/>
      <c r="CM196" s="169"/>
      <c r="CN196" s="169"/>
      <c r="CO196" s="169"/>
      <c r="CP196" s="169"/>
      <c r="CQ196" s="169"/>
      <c r="CR196" s="169"/>
      <c r="CS196" s="169"/>
      <c r="CT196" s="169"/>
      <c r="CU196" s="169"/>
      <c r="CV196" s="169"/>
      <c r="CW196" s="169"/>
      <c r="CX196" s="169"/>
      <c r="CY196" s="169"/>
      <c r="CZ196" s="169"/>
      <c r="DA196" s="169"/>
    </row>
  </sheetData>
  <mergeCells count="559">
    <mergeCell ref="A195:DA195"/>
    <mergeCell ref="A196:DA196"/>
    <mergeCell ref="A189:G189"/>
    <mergeCell ref="H189:BC189"/>
    <mergeCell ref="BD189:BS189"/>
    <mergeCell ref="BT189:CI189"/>
    <mergeCell ref="CJ189:DA189"/>
    <mergeCell ref="A193:DA193"/>
    <mergeCell ref="A187:G187"/>
    <mergeCell ref="H187:BC187"/>
    <mergeCell ref="BD187:BS187"/>
    <mergeCell ref="BT187:CI187"/>
    <mergeCell ref="CJ187:DA187"/>
    <mergeCell ref="A188:G188"/>
    <mergeCell ref="H188:BC188"/>
    <mergeCell ref="BD188:BS188"/>
    <mergeCell ref="BT188:CI188"/>
    <mergeCell ref="CJ188:DA188"/>
    <mergeCell ref="A185:DA185"/>
    <mergeCell ref="A186:G186"/>
    <mergeCell ref="H186:BC186"/>
    <mergeCell ref="BD186:BS186"/>
    <mergeCell ref="BT186:CI186"/>
    <mergeCell ref="CJ186:DA186"/>
    <mergeCell ref="A182:G182"/>
    <mergeCell ref="H182:BS182"/>
    <mergeCell ref="BT182:CI182"/>
    <mergeCell ref="CJ182:DA182"/>
    <mergeCell ref="A183:G183"/>
    <mergeCell ref="H183:BS183"/>
    <mergeCell ref="BT183:CI183"/>
    <mergeCell ref="CJ183:DA183"/>
    <mergeCell ref="A180:G180"/>
    <mergeCell ref="H180:BS180"/>
    <mergeCell ref="BT180:CI180"/>
    <mergeCell ref="CJ180:DA180"/>
    <mergeCell ref="A181:G181"/>
    <mergeCell ref="H181:BS181"/>
    <mergeCell ref="BT181:CI181"/>
    <mergeCell ref="CJ181:DA181"/>
    <mergeCell ref="A178:G178"/>
    <mergeCell ref="H178:BS178"/>
    <mergeCell ref="BT178:CI178"/>
    <mergeCell ref="CJ178:DA178"/>
    <mergeCell ref="A179:G179"/>
    <mergeCell ref="H179:BS179"/>
    <mergeCell ref="BT179:CI179"/>
    <mergeCell ref="CJ179:DA179"/>
    <mergeCell ref="A176:G176"/>
    <mergeCell ref="H176:BS176"/>
    <mergeCell ref="BT176:CI176"/>
    <mergeCell ref="CJ176:DA176"/>
    <mergeCell ref="A177:G177"/>
    <mergeCell ref="H177:BS177"/>
    <mergeCell ref="BT177:CI177"/>
    <mergeCell ref="CJ177:DA177"/>
    <mergeCell ref="A172:DA172"/>
    <mergeCell ref="A174:G174"/>
    <mergeCell ref="H174:BS174"/>
    <mergeCell ref="BT174:CI174"/>
    <mergeCell ref="CJ174:DA174"/>
    <mergeCell ref="A175:G175"/>
    <mergeCell ref="H175:BS175"/>
    <mergeCell ref="BT175:CI175"/>
    <mergeCell ref="CJ175:DA175"/>
    <mergeCell ref="A169:G169"/>
    <mergeCell ref="H169:BC169"/>
    <mergeCell ref="BD169:BS169"/>
    <mergeCell ref="BT169:CI169"/>
    <mergeCell ref="CJ169:DA169"/>
    <mergeCell ref="A170:G170"/>
    <mergeCell ref="H170:BC170"/>
    <mergeCell ref="BD170:BS170"/>
    <mergeCell ref="BT170:CI170"/>
    <mergeCell ref="CJ170:DA170"/>
    <mergeCell ref="A167:G167"/>
    <mergeCell ref="H167:BC167"/>
    <mergeCell ref="BD167:BS167"/>
    <mergeCell ref="BT167:CI167"/>
    <mergeCell ref="CJ167:DA167"/>
    <mergeCell ref="A168:G168"/>
    <mergeCell ref="H168:BC168"/>
    <mergeCell ref="BD168:BS168"/>
    <mergeCell ref="BT168:CI168"/>
    <mergeCell ref="CJ168:DA168"/>
    <mergeCell ref="A165:G165"/>
    <mergeCell ref="H165:BC165"/>
    <mergeCell ref="BD165:BS165"/>
    <mergeCell ref="BT165:CI165"/>
    <mergeCell ref="CJ165:DA165"/>
    <mergeCell ref="A166:G166"/>
    <mergeCell ref="H166:BC166"/>
    <mergeCell ref="BD166:BS166"/>
    <mergeCell ref="BT166:CI166"/>
    <mergeCell ref="CJ166:DA166"/>
    <mergeCell ref="A163:G163"/>
    <mergeCell ref="H163:BC163"/>
    <mergeCell ref="BD163:BS163"/>
    <mergeCell ref="BT163:CI163"/>
    <mergeCell ref="CJ163:DA163"/>
    <mergeCell ref="A164:G164"/>
    <mergeCell ref="H164:BC164"/>
    <mergeCell ref="BD164:BS164"/>
    <mergeCell ref="BT164:CI164"/>
    <mergeCell ref="CJ164:DA164"/>
    <mergeCell ref="A161:G161"/>
    <mergeCell ref="H161:BC161"/>
    <mergeCell ref="BD161:BS161"/>
    <mergeCell ref="BT161:CI161"/>
    <mergeCell ref="CJ161:DA161"/>
    <mergeCell ref="A162:G162"/>
    <mergeCell ref="H162:BC162"/>
    <mergeCell ref="BD162:BS162"/>
    <mergeCell ref="BT162:CI162"/>
    <mergeCell ref="CJ162:DA162"/>
    <mergeCell ref="A159:G159"/>
    <mergeCell ref="H159:BC159"/>
    <mergeCell ref="BD159:BS159"/>
    <mergeCell ref="BT159:CI159"/>
    <mergeCell ref="CJ159:DA159"/>
    <mergeCell ref="A160:G160"/>
    <mergeCell ref="H160:BC160"/>
    <mergeCell ref="BD160:BS160"/>
    <mergeCell ref="BT160:CI160"/>
    <mergeCell ref="CJ160:DA160"/>
    <mergeCell ref="A155:G155"/>
    <mergeCell ref="H155:BC155"/>
    <mergeCell ref="BD155:BS155"/>
    <mergeCell ref="BT155:CI155"/>
    <mergeCell ref="CJ155:DA155"/>
    <mergeCell ref="A157:DA157"/>
    <mergeCell ref="A153:G153"/>
    <mergeCell ref="H153:BC153"/>
    <mergeCell ref="BD153:BS153"/>
    <mergeCell ref="BT153:CI153"/>
    <mergeCell ref="CJ153:DA153"/>
    <mergeCell ref="A154:G154"/>
    <mergeCell ref="H154:BC154"/>
    <mergeCell ref="BD154:BS154"/>
    <mergeCell ref="BT154:CI154"/>
    <mergeCell ref="CJ154:DA154"/>
    <mergeCell ref="A151:G151"/>
    <mergeCell ref="H151:BC151"/>
    <mergeCell ref="BD151:BS151"/>
    <mergeCell ref="BT151:CI151"/>
    <mergeCell ref="CJ151:DA151"/>
    <mergeCell ref="A152:G152"/>
    <mergeCell ref="H152:BC152"/>
    <mergeCell ref="BD152:BS152"/>
    <mergeCell ref="BT152:CI152"/>
    <mergeCell ref="CJ152:DA152"/>
    <mergeCell ref="A148:DA148"/>
    <mergeCell ref="A150:G150"/>
    <mergeCell ref="H150:BC150"/>
    <mergeCell ref="BD150:BS150"/>
    <mergeCell ref="BT150:CI150"/>
    <mergeCell ref="CJ150:DA150"/>
    <mergeCell ref="A146:G146"/>
    <mergeCell ref="H146:AO146"/>
    <mergeCell ref="AP146:BE146"/>
    <mergeCell ref="BF146:BU146"/>
    <mergeCell ref="BV146:CK146"/>
    <mergeCell ref="CL146:DA146"/>
    <mergeCell ref="A145:G145"/>
    <mergeCell ref="H145:AO145"/>
    <mergeCell ref="AP145:BE145"/>
    <mergeCell ref="BF145:BU145"/>
    <mergeCell ref="BV145:CK145"/>
    <mergeCell ref="CL145:DA145"/>
    <mergeCell ref="A144:G144"/>
    <mergeCell ref="H144:AO144"/>
    <mergeCell ref="AP144:BE144"/>
    <mergeCell ref="BF144:BU144"/>
    <mergeCell ref="BV144:CK144"/>
    <mergeCell ref="CL144:DA144"/>
    <mergeCell ref="A143:G143"/>
    <mergeCell ref="H143:AO143"/>
    <mergeCell ref="AP143:BE143"/>
    <mergeCell ref="BF143:BU143"/>
    <mergeCell ref="BV143:CK143"/>
    <mergeCell ref="CL143:DA143"/>
    <mergeCell ref="A142:G142"/>
    <mergeCell ref="H142:AO142"/>
    <mergeCell ref="AP142:BE142"/>
    <mergeCell ref="BF142:BU142"/>
    <mergeCell ref="BV142:CK142"/>
    <mergeCell ref="CL142:DA142"/>
    <mergeCell ref="A141:G141"/>
    <mergeCell ref="H141:AO141"/>
    <mergeCell ref="AP141:BE141"/>
    <mergeCell ref="BF141:BU141"/>
    <mergeCell ref="BV141:CK141"/>
    <mergeCell ref="CL141:DA141"/>
    <mergeCell ref="A140:G140"/>
    <mergeCell ref="H140:AO140"/>
    <mergeCell ref="AP140:BE140"/>
    <mergeCell ref="BF140:BU140"/>
    <mergeCell ref="BV140:CK140"/>
    <mergeCell ref="CL140:DA140"/>
    <mergeCell ref="A139:G139"/>
    <mergeCell ref="H139:AO139"/>
    <mergeCell ref="AP139:BE139"/>
    <mergeCell ref="BF139:BU139"/>
    <mergeCell ref="BV139:CK139"/>
    <mergeCell ref="CL139:DA139"/>
    <mergeCell ref="A135:G135"/>
    <mergeCell ref="H135:BC135"/>
    <mergeCell ref="BD135:BS135"/>
    <mergeCell ref="BT135:CI135"/>
    <mergeCell ref="CJ135:DA135"/>
    <mergeCell ref="A137:DA137"/>
    <mergeCell ref="A133:G133"/>
    <mergeCell ref="H133:BC133"/>
    <mergeCell ref="BD133:BS133"/>
    <mergeCell ref="BT133:CI133"/>
    <mergeCell ref="CJ133:DA133"/>
    <mergeCell ref="A134:G134"/>
    <mergeCell ref="H134:BC134"/>
    <mergeCell ref="BD134:BS134"/>
    <mergeCell ref="BT134:CI134"/>
    <mergeCell ref="CJ134:DA134"/>
    <mergeCell ref="A130:DA130"/>
    <mergeCell ref="A132:G132"/>
    <mergeCell ref="H132:BC132"/>
    <mergeCell ref="BD132:BS132"/>
    <mergeCell ref="BT132:CI132"/>
    <mergeCell ref="CJ132:DA132"/>
    <mergeCell ref="A128:G128"/>
    <mergeCell ref="H128:AO128"/>
    <mergeCell ref="AP128:BE128"/>
    <mergeCell ref="BF128:BU128"/>
    <mergeCell ref="BV128:CK128"/>
    <mergeCell ref="CL128:DA128"/>
    <mergeCell ref="A127:G127"/>
    <mergeCell ref="H127:AO127"/>
    <mergeCell ref="AP127:BE127"/>
    <mergeCell ref="BF127:BU127"/>
    <mergeCell ref="BV127:CK127"/>
    <mergeCell ref="CL127:DA127"/>
    <mergeCell ref="A126:G126"/>
    <mergeCell ref="H126:AO126"/>
    <mergeCell ref="AP126:BE126"/>
    <mergeCell ref="BF126:BU126"/>
    <mergeCell ref="BV126:CK126"/>
    <mergeCell ref="CL126:DA126"/>
    <mergeCell ref="A125:G125"/>
    <mergeCell ref="H125:AO125"/>
    <mergeCell ref="AP125:BE125"/>
    <mergeCell ref="BF125:BU125"/>
    <mergeCell ref="BV125:CK125"/>
    <mergeCell ref="CL125:DA125"/>
    <mergeCell ref="X118:DA118"/>
    <mergeCell ref="A120:AO120"/>
    <mergeCell ref="AP120:DA120"/>
    <mergeCell ref="A122:DA122"/>
    <mergeCell ref="A124:G124"/>
    <mergeCell ref="H124:AO124"/>
    <mergeCell ref="AP124:BE124"/>
    <mergeCell ref="BF124:BU124"/>
    <mergeCell ref="BV124:CK124"/>
    <mergeCell ref="CL124:DA124"/>
    <mergeCell ref="A114:G114"/>
    <mergeCell ref="H114:BC114"/>
    <mergeCell ref="BD114:BS114"/>
    <mergeCell ref="BT114:CI114"/>
    <mergeCell ref="CJ114:DA114"/>
    <mergeCell ref="A116:DA116"/>
    <mergeCell ref="A112:G112"/>
    <mergeCell ref="H112:BC112"/>
    <mergeCell ref="BD112:BS112"/>
    <mergeCell ref="BT112:CI112"/>
    <mergeCell ref="CJ112:DA112"/>
    <mergeCell ref="A113:G113"/>
    <mergeCell ref="H113:BC113"/>
    <mergeCell ref="BD113:BS113"/>
    <mergeCell ref="BT113:CI113"/>
    <mergeCell ref="CJ113:DA113"/>
    <mergeCell ref="A110:G110"/>
    <mergeCell ref="H110:BC110"/>
    <mergeCell ref="BD110:BS110"/>
    <mergeCell ref="BT110:CI110"/>
    <mergeCell ref="CJ110:DA110"/>
    <mergeCell ref="A111:G111"/>
    <mergeCell ref="H111:BC111"/>
    <mergeCell ref="BD111:BS111"/>
    <mergeCell ref="BT111:CI111"/>
    <mergeCell ref="CJ111:DA111"/>
    <mergeCell ref="X106:DA106"/>
    <mergeCell ref="A107:AO107"/>
    <mergeCell ref="AP107:DA107"/>
    <mergeCell ref="A109:G109"/>
    <mergeCell ref="H109:BC109"/>
    <mergeCell ref="BD109:BS109"/>
    <mergeCell ref="BT109:CI109"/>
    <mergeCell ref="CJ109:DA109"/>
    <mergeCell ref="A102:G102"/>
    <mergeCell ref="H102:BC102"/>
    <mergeCell ref="BD102:BS102"/>
    <mergeCell ref="BT102:CI102"/>
    <mergeCell ref="CJ102:DA102"/>
    <mergeCell ref="A104:DA104"/>
    <mergeCell ref="A100:G100"/>
    <mergeCell ref="H100:BC100"/>
    <mergeCell ref="BD100:BS100"/>
    <mergeCell ref="BT100:CI100"/>
    <mergeCell ref="CJ100:DA100"/>
    <mergeCell ref="A101:G101"/>
    <mergeCell ref="H101:BC101"/>
    <mergeCell ref="BD101:BS101"/>
    <mergeCell ref="BT101:CI101"/>
    <mergeCell ref="CJ101:DA101"/>
    <mergeCell ref="X96:DA96"/>
    <mergeCell ref="A97:AO97"/>
    <mergeCell ref="AP97:DA97"/>
    <mergeCell ref="A99:G99"/>
    <mergeCell ref="H99:BC99"/>
    <mergeCell ref="BD99:BS99"/>
    <mergeCell ref="BT99:CI99"/>
    <mergeCell ref="CJ99:DA99"/>
    <mergeCell ref="A92:G92"/>
    <mergeCell ref="H92:BC92"/>
    <mergeCell ref="BD92:BS92"/>
    <mergeCell ref="BT92:CD92"/>
    <mergeCell ref="CE92:DA92"/>
    <mergeCell ref="A94:DA94"/>
    <mergeCell ref="A90:G90"/>
    <mergeCell ref="H90:BC90"/>
    <mergeCell ref="BD90:BS90"/>
    <mergeCell ref="BT90:CD90"/>
    <mergeCell ref="CE90:DA90"/>
    <mergeCell ref="A91:G91"/>
    <mergeCell ref="H91:BC91"/>
    <mergeCell ref="BD91:BS91"/>
    <mergeCell ref="BT91:CD91"/>
    <mergeCell ref="CE91:DA91"/>
    <mergeCell ref="X86:DA86"/>
    <mergeCell ref="A87:AO87"/>
    <mergeCell ref="AP87:DA87"/>
    <mergeCell ref="A89:G89"/>
    <mergeCell ref="H89:BC89"/>
    <mergeCell ref="BD89:BS89"/>
    <mergeCell ref="BT89:CD89"/>
    <mergeCell ref="CE89:DA89"/>
    <mergeCell ref="A82:G82"/>
    <mergeCell ref="H82:BC82"/>
    <mergeCell ref="BD82:BS82"/>
    <mergeCell ref="BT82:CD82"/>
    <mergeCell ref="CE82:DA82"/>
    <mergeCell ref="A84:DA84"/>
    <mergeCell ref="A80:G80"/>
    <mergeCell ref="H80:BC80"/>
    <mergeCell ref="BD80:BS80"/>
    <mergeCell ref="BT80:CD80"/>
    <mergeCell ref="CE80:DA80"/>
    <mergeCell ref="A81:G81"/>
    <mergeCell ref="H81:BC81"/>
    <mergeCell ref="BD81:BS81"/>
    <mergeCell ref="BT81:CD81"/>
    <mergeCell ref="CE81:DA81"/>
    <mergeCell ref="A74:DA74"/>
    <mergeCell ref="X76:DA76"/>
    <mergeCell ref="A77:AO77"/>
    <mergeCell ref="AP77:DA77"/>
    <mergeCell ref="A79:G79"/>
    <mergeCell ref="H79:BC79"/>
    <mergeCell ref="BD79:BS79"/>
    <mergeCell ref="BT79:CD79"/>
    <mergeCell ref="CE79:DA79"/>
    <mergeCell ref="A71:G71"/>
    <mergeCell ref="H71:BC71"/>
    <mergeCell ref="BD71:BS71"/>
    <mergeCell ref="BT71:CD71"/>
    <mergeCell ref="CE71:DA71"/>
    <mergeCell ref="A72:G72"/>
    <mergeCell ref="H72:BC72"/>
    <mergeCell ref="BD72:BS72"/>
    <mergeCell ref="BT72:CD72"/>
    <mergeCell ref="CE72:DA72"/>
    <mergeCell ref="A69:G69"/>
    <mergeCell ref="H69:BC69"/>
    <mergeCell ref="BD69:BS69"/>
    <mergeCell ref="BT69:CD69"/>
    <mergeCell ref="CE69:DA69"/>
    <mergeCell ref="A70:G70"/>
    <mergeCell ref="H70:BC70"/>
    <mergeCell ref="BD70:BS70"/>
    <mergeCell ref="BT70:CD70"/>
    <mergeCell ref="CE70:DA70"/>
    <mergeCell ref="A62:DA62"/>
    <mergeCell ref="X64:DA64"/>
    <mergeCell ref="A66:AO66"/>
    <mergeCell ref="AP66:DA66"/>
    <mergeCell ref="A68:G68"/>
    <mergeCell ref="H68:BC68"/>
    <mergeCell ref="BD68:BS68"/>
    <mergeCell ref="BT68:CD68"/>
    <mergeCell ref="CE68:DA68"/>
    <mergeCell ref="A59:G59"/>
    <mergeCell ref="H59:BC59"/>
    <mergeCell ref="BD59:BS59"/>
    <mergeCell ref="BT59:CI59"/>
    <mergeCell ref="CJ59:DA59"/>
    <mergeCell ref="A61:DA61"/>
    <mergeCell ref="A57:G57"/>
    <mergeCell ref="H57:BC57"/>
    <mergeCell ref="BD57:BS57"/>
    <mergeCell ref="BT57:CI57"/>
    <mergeCell ref="CJ57:DA57"/>
    <mergeCell ref="A58:G58"/>
    <mergeCell ref="H58:BC58"/>
    <mergeCell ref="BD58:BS58"/>
    <mergeCell ref="BT58:CI58"/>
    <mergeCell ref="CJ58:DA58"/>
    <mergeCell ref="X53:DA53"/>
    <mergeCell ref="A54:AO54"/>
    <mergeCell ref="AP54:DA54"/>
    <mergeCell ref="A56:G56"/>
    <mergeCell ref="H56:BC56"/>
    <mergeCell ref="BD56:BS56"/>
    <mergeCell ref="BT56:CI56"/>
    <mergeCell ref="CJ56:DA56"/>
    <mergeCell ref="A45:F45"/>
    <mergeCell ref="G45:BV45"/>
    <mergeCell ref="BW45:CL45"/>
    <mergeCell ref="CM45:DA45"/>
    <mergeCell ref="A48:DA48"/>
    <mergeCell ref="A51:DA51"/>
    <mergeCell ref="A43:F43"/>
    <mergeCell ref="H43:BV43"/>
    <mergeCell ref="BW43:CL43"/>
    <mergeCell ref="CM43:DA43"/>
    <mergeCell ref="A44:F44"/>
    <mergeCell ref="H44:BV44"/>
    <mergeCell ref="BW44:CL44"/>
    <mergeCell ref="CM44:DA44"/>
    <mergeCell ref="A41:F41"/>
    <mergeCell ref="H41:BV41"/>
    <mergeCell ref="BW41:CL41"/>
    <mergeCell ref="CM41:DA41"/>
    <mergeCell ref="A42:F42"/>
    <mergeCell ref="H42:BV42"/>
    <mergeCell ref="BW42:CL42"/>
    <mergeCell ref="CM42:DA42"/>
    <mergeCell ref="A38:F39"/>
    <mergeCell ref="H38:BV38"/>
    <mergeCell ref="BW38:CL39"/>
    <mergeCell ref="CM38:DA39"/>
    <mergeCell ref="H39:BV39"/>
    <mergeCell ref="A40:F40"/>
    <mergeCell ref="H40:BV40"/>
    <mergeCell ref="BW40:CL40"/>
    <mergeCell ref="CM40:DA40"/>
    <mergeCell ref="A36:F36"/>
    <mergeCell ref="H36:BV36"/>
    <mergeCell ref="BW36:CL36"/>
    <mergeCell ref="CM36:DA36"/>
    <mergeCell ref="A37:F37"/>
    <mergeCell ref="H37:BV37"/>
    <mergeCell ref="BW37:CL37"/>
    <mergeCell ref="CM37:DA37"/>
    <mergeCell ref="A33:F34"/>
    <mergeCell ref="H33:BV33"/>
    <mergeCell ref="BW33:CL34"/>
    <mergeCell ref="CM33:DA34"/>
    <mergeCell ref="H34:BV34"/>
    <mergeCell ref="A35:F35"/>
    <mergeCell ref="H35:BV35"/>
    <mergeCell ref="BW35:CL35"/>
    <mergeCell ref="CM35:DA35"/>
    <mergeCell ref="A31:F31"/>
    <mergeCell ref="G31:BV31"/>
    <mergeCell ref="BW31:CL31"/>
    <mergeCell ref="CM31:DA31"/>
    <mergeCell ref="A32:F32"/>
    <mergeCell ref="H32:BV32"/>
    <mergeCell ref="BW32:CL32"/>
    <mergeCell ref="CM32:DA32"/>
    <mergeCell ref="A25:DA25"/>
    <mergeCell ref="X27:DA27"/>
    <mergeCell ref="A28:AO28"/>
    <mergeCell ref="AP28:DA28"/>
    <mergeCell ref="A30:F30"/>
    <mergeCell ref="G30:BV30"/>
    <mergeCell ref="BW30:CL30"/>
    <mergeCell ref="CM30:DA30"/>
    <mergeCell ref="A23:F23"/>
    <mergeCell ref="G23:AD23"/>
    <mergeCell ref="AE23:AY23"/>
    <mergeCell ref="AZ23:BQ23"/>
    <mergeCell ref="BR23:CI23"/>
    <mergeCell ref="CJ23:DA23"/>
    <mergeCell ref="A22:F22"/>
    <mergeCell ref="G22:AD22"/>
    <mergeCell ref="AE22:AY22"/>
    <mergeCell ref="AZ22:BQ22"/>
    <mergeCell ref="BR22:CI22"/>
    <mergeCell ref="CJ22:DA22"/>
    <mergeCell ref="A21:F21"/>
    <mergeCell ref="G21:AD21"/>
    <mergeCell ref="AE21:AY21"/>
    <mergeCell ref="AZ21:BQ21"/>
    <mergeCell ref="BR21:CI21"/>
    <mergeCell ref="CJ21:DA21"/>
    <mergeCell ref="A15:DA15"/>
    <mergeCell ref="X17:DA17"/>
    <mergeCell ref="A18:AO18"/>
    <mergeCell ref="AP18:DA18"/>
    <mergeCell ref="A20:F20"/>
    <mergeCell ref="G20:AD20"/>
    <mergeCell ref="AE20:AY20"/>
    <mergeCell ref="AZ20:BQ20"/>
    <mergeCell ref="BR20:CI20"/>
    <mergeCell ref="CJ20:DA20"/>
    <mergeCell ref="A13:F13"/>
    <mergeCell ref="G13:AD13"/>
    <mergeCell ref="AE13:BC13"/>
    <mergeCell ref="BD13:BS13"/>
    <mergeCell ref="BT13:CI13"/>
    <mergeCell ref="CJ13:DA13"/>
    <mergeCell ref="A12:F12"/>
    <mergeCell ref="G12:AD12"/>
    <mergeCell ref="AE12:BC12"/>
    <mergeCell ref="BD12:BS12"/>
    <mergeCell ref="BT12:CI12"/>
    <mergeCell ref="CJ12:DA12"/>
    <mergeCell ref="A11:F11"/>
    <mergeCell ref="G11:AD11"/>
    <mergeCell ref="AE11:BC11"/>
    <mergeCell ref="BD11:BS11"/>
    <mergeCell ref="BT11:CI11"/>
    <mergeCell ref="CJ11:DA11"/>
    <mergeCell ref="A10:F10"/>
    <mergeCell ref="G10:AD10"/>
    <mergeCell ref="AE10:BC10"/>
    <mergeCell ref="BD10:BS10"/>
    <mergeCell ref="BT10:CI10"/>
    <mergeCell ref="CJ10:DA10"/>
    <mergeCell ref="A9:F9"/>
    <mergeCell ref="G9:AD9"/>
    <mergeCell ref="AE9:BC9"/>
    <mergeCell ref="BD9:BS9"/>
    <mergeCell ref="BT9:CI9"/>
    <mergeCell ref="CJ9:DA9"/>
    <mergeCell ref="A8:F8"/>
    <mergeCell ref="G8:AD8"/>
    <mergeCell ref="AE8:BC8"/>
    <mergeCell ref="BD8:BS8"/>
    <mergeCell ref="BT8:CI8"/>
    <mergeCell ref="CJ8:DA8"/>
    <mergeCell ref="A2:DA2"/>
    <mergeCell ref="X4:DA4"/>
    <mergeCell ref="A5:AO5"/>
    <mergeCell ref="AP5:DA5"/>
    <mergeCell ref="A7:F7"/>
    <mergeCell ref="G7:AD7"/>
    <mergeCell ref="AE7:BC7"/>
    <mergeCell ref="BD7:BS7"/>
    <mergeCell ref="BT7:CI7"/>
    <mergeCell ref="CJ7:DA7"/>
  </mergeCells>
  <pageMargins left="0.19685039370078741" right="0.11811023622047245" top="0.39370078740157483" bottom="0.39370078740157483" header="0.19685039370078741" footer="0.19685039370078741"/>
  <pageSetup paperSize="9" scale="86" orientation="portrait" r:id="rId1"/>
  <headerFooter alignWithMargins="0">
    <oddHeader>&amp;C</oddHeader>
  </headerFooter>
  <rowBreaks count="6" manualBreakCount="6">
    <brk id="26" max="16383" man="1"/>
    <brk id="50" max="16383" man="1"/>
    <brk id="82" max="16383" man="1"/>
    <brk id="115" max="16383" man="1"/>
    <brk id="147" max="16383" man="1"/>
    <brk id="17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18"/>
  <sheetViews>
    <sheetView workbookViewId="0">
      <selection activeCell="CH23" sqref="CH23"/>
    </sheetView>
  </sheetViews>
  <sheetFormatPr defaultColWidth="0.85546875" defaultRowHeight="12.75" x14ac:dyDescent="0.2"/>
  <cols>
    <col min="24" max="24" width="0.85546875" customWidth="1"/>
  </cols>
  <sheetData>
    <row r="1" spans="1:161" s="45" customFormat="1" ht="15.75" x14ac:dyDescent="0.25">
      <c r="A1" s="78" t="s">
        <v>114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</row>
    <row r="2" spans="1:161" s="1" customFormat="1" x14ac:dyDescent="0.2"/>
    <row r="3" spans="1:161" s="2" customFormat="1" ht="15" x14ac:dyDescent="0.25">
      <c r="A3" s="73" t="s">
        <v>118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</row>
    <row r="4" spans="1:161" s="1" customFormat="1" ht="16.5" customHeight="1" x14ac:dyDescent="0.2"/>
    <row r="5" spans="1:161" s="44" customFormat="1" ht="14.25" x14ac:dyDescent="0.2">
      <c r="A5" s="80" t="s">
        <v>16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79" t="s">
        <v>119</v>
      </c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</row>
    <row r="6" spans="1:161" s="44" customFormat="1" ht="18" customHeight="1" x14ac:dyDescent="0.2"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1:161" s="44" customFormat="1" ht="30" customHeight="1" x14ac:dyDescent="0.2">
      <c r="A7" s="80" t="s">
        <v>15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93" t="s">
        <v>180</v>
      </c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</row>
    <row r="8" spans="1:161" s="1" customFormat="1" ht="17.25" customHeight="1" x14ac:dyDescent="0.2"/>
    <row r="9" spans="1:161" s="2" customFormat="1" ht="15" x14ac:dyDescent="0.25">
      <c r="A9" s="73" t="s">
        <v>14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</row>
    <row r="10" spans="1:161" s="1" customFormat="1" ht="18" customHeight="1" x14ac:dyDescent="0.2"/>
    <row r="11" spans="1:161" s="43" customFormat="1" ht="13.5" customHeight="1" x14ac:dyDescent="0.2">
      <c r="A11" s="63" t="s">
        <v>0</v>
      </c>
      <c r="B11" s="64"/>
      <c r="C11" s="64"/>
      <c r="D11" s="64"/>
      <c r="E11" s="64"/>
      <c r="F11" s="65"/>
      <c r="G11" s="63" t="s">
        <v>11</v>
      </c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5"/>
      <c r="Y11" s="63" t="s">
        <v>4</v>
      </c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5"/>
      <c r="AO11" s="74" t="s">
        <v>1</v>
      </c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6"/>
      <c r="DI11" s="63" t="s">
        <v>8</v>
      </c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5"/>
      <c r="DY11" s="63" t="s">
        <v>9</v>
      </c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5"/>
      <c r="EO11" s="63" t="s">
        <v>10</v>
      </c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5"/>
    </row>
    <row r="12" spans="1:161" s="43" customFormat="1" ht="13.5" customHeight="1" x14ac:dyDescent="0.2">
      <c r="A12" s="66"/>
      <c r="B12" s="67"/>
      <c r="C12" s="67"/>
      <c r="D12" s="67"/>
      <c r="E12" s="67"/>
      <c r="F12" s="68"/>
      <c r="G12" s="66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8"/>
      <c r="Y12" s="66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8"/>
      <c r="AO12" s="63" t="s">
        <v>3</v>
      </c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5"/>
      <c r="BF12" s="74" t="s">
        <v>2</v>
      </c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6"/>
      <c r="DI12" s="66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8"/>
      <c r="DY12" s="66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8"/>
      <c r="EO12" s="66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8"/>
    </row>
    <row r="13" spans="1:161" s="43" customFormat="1" ht="39.75" customHeight="1" x14ac:dyDescent="0.2">
      <c r="A13" s="69"/>
      <c r="B13" s="70"/>
      <c r="C13" s="70"/>
      <c r="D13" s="70"/>
      <c r="E13" s="70"/>
      <c r="F13" s="71"/>
      <c r="G13" s="69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1"/>
      <c r="Y13" s="69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1"/>
      <c r="AO13" s="69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1"/>
      <c r="BF13" s="77" t="s">
        <v>5</v>
      </c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 t="s">
        <v>6</v>
      </c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 t="s">
        <v>7</v>
      </c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69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1"/>
      <c r="DY13" s="69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1"/>
      <c r="EO13" s="69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1"/>
    </row>
    <row r="14" spans="1:161" s="4" customFormat="1" x14ac:dyDescent="0.2">
      <c r="A14" s="72">
        <v>1</v>
      </c>
      <c r="B14" s="72"/>
      <c r="C14" s="72"/>
      <c r="D14" s="72"/>
      <c r="E14" s="72"/>
      <c r="F14" s="72"/>
      <c r="G14" s="72">
        <v>2</v>
      </c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>
        <v>3</v>
      </c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>
        <v>4</v>
      </c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>
        <v>5</v>
      </c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>
        <v>6</v>
      </c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>
        <v>7</v>
      </c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>
        <v>8</v>
      </c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>
        <v>9</v>
      </c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>
        <v>10</v>
      </c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</row>
    <row r="15" spans="1:161" s="4" customFormat="1" x14ac:dyDescent="0.2">
      <c r="A15" s="62" t="s">
        <v>29</v>
      </c>
      <c r="B15" s="62"/>
      <c r="C15" s="62"/>
      <c r="D15" s="62"/>
      <c r="E15" s="62"/>
      <c r="F15" s="62"/>
      <c r="G15" s="95" t="s">
        <v>175</v>
      </c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83">
        <v>29</v>
      </c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61">
        <v>677040</v>
      </c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>
        <v>2015</v>
      </c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94">
        <v>677040</v>
      </c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</row>
    <row r="16" spans="1:161" s="4" customFormat="1" ht="24.75" customHeight="1" x14ac:dyDescent="0.2">
      <c r="A16" s="62" t="s">
        <v>33</v>
      </c>
      <c r="B16" s="62"/>
      <c r="C16" s="62"/>
      <c r="D16" s="62"/>
      <c r="E16" s="62"/>
      <c r="F16" s="62"/>
      <c r="G16" s="95" t="s">
        <v>177</v>
      </c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83">
        <v>2</v>
      </c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61">
        <v>79850</v>
      </c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>
        <v>5000</v>
      </c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94">
        <v>79850</v>
      </c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</row>
    <row r="17" spans="1:161" s="4" customFormat="1" ht="35.25" customHeight="1" x14ac:dyDescent="0.2">
      <c r="A17" s="62" t="s">
        <v>33</v>
      </c>
      <c r="B17" s="62"/>
      <c r="C17" s="62"/>
      <c r="D17" s="62"/>
      <c r="E17" s="62"/>
      <c r="F17" s="62"/>
      <c r="G17" s="95" t="s">
        <v>174</v>
      </c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83">
        <v>29</v>
      </c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61">
        <v>1740000</v>
      </c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>
        <v>5000</v>
      </c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94">
        <v>1740000</v>
      </c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</row>
    <row r="18" spans="1:161" s="4" customFormat="1" ht="30" customHeight="1" x14ac:dyDescent="0.2">
      <c r="A18" s="86" t="s">
        <v>12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8"/>
      <c r="Y18" s="83">
        <f>SUM(Y17:AN17)</f>
        <v>29</v>
      </c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90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 t="s">
        <v>13</v>
      </c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 t="s">
        <v>13</v>
      </c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 t="s">
        <v>13</v>
      </c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90" t="s">
        <v>13</v>
      </c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90" t="s">
        <v>13</v>
      </c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94">
        <f>SUM(EO15:FE17)</f>
        <v>2496890</v>
      </c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</row>
  </sheetData>
  <mergeCells count="68">
    <mergeCell ref="BX16:CP16"/>
    <mergeCell ref="CQ16:DH16"/>
    <mergeCell ref="DI16:DX16"/>
    <mergeCell ref="DY16:EN16"/>
    <mergeCell ref="EO16:FE16"/>
    <mergeCell ref="A16:F16"/>
    <mergeCell ref="G16:X16"/>
    <mergeCell ref="Y16:AN16"/>
    <mergeCell ref="AO16:BE16"/>
    <mergeCell ref="BF16:BW16"/>
    <mergeCell ref="A1:FE1"/>
    <mergeCell ref="A3:FE3"/>
    <mergeCell ref="A5:AF5"/>
    <mergeCell ref="AG5:FE5"/>
    <mergeCell ref="A7:AU7"/>
    <mergeCell ref="AV7:FE7"/>
    <mergeCell ref="A9:FE9"/>
    <mergeCell ref="A11:F13"/>
    <mergeCell ref="G11:X13"/>
    <mergeCell ref="Y11:AN13"/>
    <mergeCell ref="AO11:DH11"/>
    <mergeCell ref="DI11:DX13"/>
    <mergeCell ref="DY11:EN13"/>
    <mergeCell ref="EO11:FE13"/>
    <mergeCell ref="AO12:BE13"/>
    <mergeCell ref="BF12:DH12"/>
    <mergeCell ref="BF13:BW13"/>
    <mergeCell ref="BX13:CP13"/>
    <mergeCell ref="CQ13:DH13"/>
    <mergeCell ref="A14:F14"/>
    <mergeCell ref="G14:X14"/>
    <mergeCell ref="Y14:AN14"/>
    <mergeCell ref="AO14:BE14"/>
    <mergeCell ref="BF14:BW14"/>
    <mergeCell ref="BX14:CP14"/>
    <mergeCell ref="CQ14:DH14"/>
    <mergeCell ref="DI15:DX15"/>
    <mergeCell ref="DY15:EN15"/>
    <mergeCell ref="EO15:FE15"/>
    <mergeCell ref="DI14:DX14"/>
    <mergeCell ref="DY14:EN14"/>
    <mergeCell ref="EO14:FE14"/>
    <mergeCell ref="CQ18:DH18"/>
    <mergeCell ref="DI18:DX18"/>
    <mergeCell ref="A17:F17"/>
    <mergeCell ref="G17:X17"/>
    <mergeCell ref="Y17:AN17"/>
    <mergeCell ref="AO17:BE17"/>
    <mergeCell ref="BF17:BW17"/>
    <mergeCell ref="BX17:CP17"/>
    <mergeCell ref="CQ17:DH17"/>
    <mergeCell ref="A18:X18"/>
    <mergeCell ref="Y18:AN18"/>
    <mergeCell ref="AO18:BE18"/>
    <mergeCell ref="BF18:BW18"/>
    <mergeCell ref="BX18:CP18"/>
    <mergeCell ref="DY18:EN18"/>
    <mergeCell ref="EO18:FE18"/>
    <mergeCell ref="DI17:DX17"/>
    <mergeCell ref="DY17:EN17"/>
    <mergeCell ref="EO17:FE17"/>
    <mergeCell ref="AO15:BE15"/>
    <mergeCell ref="BF15:BW15"/>
    <mergeCell ref="BX15:CP15"/>
    <mergeCell ref="CQ15:DH15"/>
    <mergeCell ref="A15:F15"/>
    <mergeCell ref="G15:X15"/>
    <mergeCell ref="Y15:AN15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стр.1 МЗ</vt:lpstr>
      <vt:lpstr>стр.1 ПД</vt:lpstr>
      <vt:lpstr>Лист2</vt:lpstr>
      <vt:lpstr>Лист1</vt:lpstr>
      <vt:lpstr>стр.2_5 МЗ</vt:lpstr>
      <vt:lpstr>стр.2_5 ПД</vt:lpstr>
      <vt:lpstr>стр.2_5 ПД (2)</vt:lpstr>
      <vt:lpstr>стр.2_5 ИЦ</vt:lpstr>
      <vt:lpstr>ИЦ зпл</vt:lpstr>
      <vt:lpstr>'стр.1 МЗ'!Область_печати</vt:lpstr>
      <vt:lpstr>'стр.2_5 ИЦ'!Область_печати</vt:lpstr>
      <vt:lpstr>'стр.2_5 МЗ'!Область_печати</vt:lpstr>
      <vt:lpstr>'стр.2_5 ПД'!Область_печати</vt:lpstr>
      <vt:lpstr>'стр.2_5 ПД (2)'!Область_печати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1</cp:lastModifiedBy>
  <cp:lastPrinted>2022-07-18T10:45:09Z</cp:lastPrinted>
  <dcterms:created xsi:type="dcterms:W3CDTF">2008-10-01T13:21:49Z</dcterms:created>
  <dcterms:modified xsi:type="dcterms:W3CDTF">2022-07-18T11:23:40Z</dcterms:modified>
</cp:coreProperties>
</file>